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TTICASCLOUD\atticaislandsnetwork\Δίκτυο Δήμων ΠΕ Νήσων Αττικής\CLLD-LEADER\ΥΠΟΜΕΤΡΟ 19.2\ΔΗΜΟΣΙΑ\1η ΠΡΟΣΚΛΗΣΗ ΔΗΜΟΣΙΩΝ\ΥΠΟΒΟΛΗ\ΣΥΝΗΜΜΕΝΑ ΠΡΟΣΚΛΗΣΗΣ\"/>
    </mc:Choice>
  </mc:AlternateContent>
  <bookViews>
    <workbookView xWindow="0" yWindow="0" windowWidth="14820" windowHeight="11925" tabRatio="940" activeTab="6"/>
  </bookViews>
  <sheets>
    <sheet name="Εξώφυλλο" sheetId="1" r:id="rId1"/>
    <sheet name="Κτιριακά" sheetId="25" r:id="rId2"/>
    <sheet name="Εξοπλισμός" sheetId="6" r:id="rId3"/>
    <sheet name="Μελέτες Προβολή" sheetId="7" r:id="rId4"/>
    <sheet name="Πολιτιστικές Εκδηλώσεις" sheetId="19" r:id="rId5"/>
    <sheet name="Φύλλο2" sheetId="21" state="hidden" r:id="rId6"/>
    <sheet name="Απόκτηση γης - Απαλλοτριώσεις" sheetId="23" r:id="rId7"/>
    <sheet name="Σύνοψη Κόστους" sheetId="8" r:id="rId8"/>
    <sheet name="Χρονοδιάγραμμα" sheetId="22" r:id="rId9"/>
    <sheet name="Χρηματοδότηση" sheetId="9" r:id="rId10"/>
  </sheets>
  <definedNames>
    <definedName name="_xlnm.Print_Area" localSheetId="2">Εξοπλισμός!$A$1:$H$38</definedName>
    <definedName name="_xlnm.Print_Area" localSheetId="0">Εξώφυλλο!$A$1:$C$37</definedName>
    <definedName name="_xlnm.Print_Area" localSheetId="1">Κτιριακά!$B$1:$K$235</definedName>
    <definedName name="_xlnm.Print_Area" localSheetId="7">'Σύνοψη Κόστους'!$A$1:$E$18</definedName>
    <definedName name="_xlnm.Print_Area" localSheetId="9">Χρηματοδότηση!$A$1:$C$26</definedName>
    <definedName name="_xlnm.Print_Area" localSheetId="8">Χρονοδιάγραμμα!$A$1:$X$18</definedName>
    <definedName name="_xlnm.Print_Titles" localSheetId="1">Κτιριακά!$3:$3</definedName>
  </definedNames>
  <calcPr calcId="152511" calcMode="manual"/>
</workbook>
</file>

<file path=xl/calcChain.xml><?xml version="1.0" encoding="utf-8"?>
<calcChain xmlns="http://schemas.openxmlformats.org/spreadsheetml/2006/main">
  <c r="E9" i="23" l="1"/>
  <c r="D9" i="23"/>
  <c r="C9" i="23"/>
  <c r="E14" i="23"/>
  <c r="D14" i="23"/>
  <c r="C14" i="23"/>
  <c r="E18" i="23"/>
  <c r="D18" i="23"/>
  <c r="C18" i="23"/>
  <c r="E17" i="23"/>
  <c r="E19" i="23" s="1"/>
  <c r="D17" i="23"/>
  <c r="D19" i="23" s="1"/>
  <c r="C17" i="23"/>
  <c r="C19" i="23" s="1"/>
  <c r="J228" i="25"/>
  <c r="J227" i="25"/>
  <c r="J226" i="25"/>
  <c r="J225" i="25"/>
  <c r="J224" i="25"/>
  <c r="J223" i="25"/>
  <c r="K223" i="25" s="1"/>
  <c r="J222" i="25"/>
  <c r="J221" i="25"/>
  <c r="K221" i="25" s="1"/>
  <c r="J220" i="25"/>
  <c r="J219" i="25"/>
  <c r="K219" i="25" s="1"/>
  <c r="J218" i="25"/>
  <c r="J217" i="25"/>
  <c r="K217" i="25" s="1"/>
  <c r="J216" i="25"/>
  <c r="J215" i="25"/>
  <c r="K215" i="25" s="1"/>
  <c r="J214" i="25"/>
  <c r="J213" i="25"/>
  <c r="K213" i="25" s="1"/>
  <c r="J212" i="25"/>
  <c r="J211" i="25"/>
  <c r="K211" i="25" s="1"/>
  <c r="J210" i="25"/>
  <c r="J209" i="25"/>
  <c r="K209" i="25" s="1"/>
  <c r="J208" i="25"/>
  <c r="J207" i="25"/>
  <c r="K207" i="25" s="1"/>
  <c r="J206" i="25"/>
  <c r="J205" i="25"/>
  <c r="K205" i="25" s="1"/>
  <c r="J204" i="25"/>
  <c r="J203" i="25"/>
  <c r="K203" i="25" s="1"/>
  <c r="J202" i="25"/>
  <c r="J201" i="25"/>
  <c r="J229" i="25" s="1"/>
  <c r="D5" i="8" s="1"/>
  <c r="D11" i="8" s="1"/>
  <c r="J200" i="25"/>
  <c r="I228" i="25"/>
  <c r="K228" i="25" s="1"/>
  <c r="I227" i="25"/>
  <c r="K227" i="25" s="1"/>
  <c r="I226" i="25"/>
  <c r="K226" i="25" s="1"/>
  <c r="I225" i="25"/>
  <c r="K225" i="25" s="1"/>
  <c r="I224" i="25"/>
  <c r="K224" i="25" s="1"/>
  <c r="I223" i="25"/>
  <c r="I222" i="25"/>
  <c r="K222" i="25" s="1"/>
  <c r="I221" i="25"/>
  <c r="I220" i="25"/>
  <c r="K220" i="25" s="1"/>
  <c r="I219" i="25"/>
  <c r="I218" i="25"/>
  <c r="K218" i="25" s="1"/>
  <c r="I217" i="25"/>
  <c r="I216" i="25"/>
  <c r="K216" i="25" s="1"/>
  <c r="I215" i="25"/>
  <c r="I214" i="25"/>
  <c r="K214" i="25" s="1"/>
  <c r="I213" i="25"/>
  <c r="I212" i="25"/>
  <c r="K212" i="25" s="1"/>
  <c r="I211" i="25"/>
  <c r="I210" i="25"/>
  <c r="K210" i="25" s="1"/>
  <c r="I209" i="25"/>
  <c r="I208" i="25"/>
  <c r="K208" i="25" s="1"/>
  <c r="I207" i="25"/>
  <c r="I206" i="25"/>
  <c r="K206" i="25" s="1"/>
  <c r="I205" i="25"/>
  <c r="I204" i="25"/>
  <c r="K204" i="25" s="1"/>
  <c r="I203" i="25"/>
  <c r="I202" i="25"/>
  <c r="K202" i="25" s="1"/>
  <c r="I201" i="25"/>
  <c r="K201" i="25" s="1"/>
  <c r="I200" i="25"/>
  <c r="K200" i="25" s="1"/>
  <c r="K229" i="25" s="1"/>
  <c r="I229" i="25"/>
  <c r="C5" i="8" s="1"/>
  <c r="E5" i="8" l="1"/>
  <c r="E11" i="8" s="1"/>
  <c r="C11" i="8"/>
  <c r="A3" i="21" l="1"/>
  <c r="D6" i="23"/>
  <c r="D7" i="23"/>
  <c r="D8" i="23"/>
  <c r="E7" i="23"/>
  <c r="E8" i="23"/>
  <c r="D13" i="23"/>
  <c r="C6" i="8"/>
  <c r="E6" i="8" s="1"/>
  <c r="D6" i="8"/>
  <c r="C8" i="8"/>
  <c r="D8" i="8"/>
  <c r="E8" i="8"/>
  <c r="C9" i="8"/>
  <c r="D9" i="8"/>
  <c r="E9" i="8"/>
  <c r="B10" i="22"/>
  <c r="B10" i="8"/>
  <c r="D6" i="19"/>
  <c r="E6" i="19"/>
  <c r="D7" i="19"/>
  <c r="E7" i="19"/>
  <c r="D8" i="19"/>
  <c r="E8" i="19"/>
  <c r="D9" i="19"/>
  <c r="E9" i="19"/>
  <c r="D10" i="19"/>
  <c r="E10" i="19"/>
  <c r="D11" i="19"/>
  <c r="E11" i="19"/>
  <c r="D12" i="19"/>
  <c r="E12" i="19"/>
  <c r="D13" i="19"/>
  <c r="E13" i="19"/>
  <c r="E5" i="19"/>
  <c r="D5" i="19"/>
  <c r="E13" i="7"/>
  <c r="E14" i="7"/>
  <c r="E15" i="7"/>
  <c r="E16" i="7"/>
  <c r="E17" i="7"/>
  <c r="E18" i="7"/>
  <c r="E19" i="7"/>
  <c r="D13" i="7"/>
  <c r="D14" i="7"/>
  <c r="D15" i="7"/>
  <c r="D16" i="7"/>
  <c r="D17" i="7"/>
  <c r="D18" i="7"/>
  <c r="D19" i="7"/>
  <c r="E12" i="7"/>
  <c r="D12" i="7"/>
  <c r="E5" i="7"/>
  <c r="E6" i="7"/>
  <c r="E7" i="7"/>
  <c r="D5" i="7"/>
  <c r="D6" i="7"/>
  <c r="D7" i="7"/>
  <c r="E4" i="7"/>
  <c r="D4" i="7"/>
  <c r="F25" i="6"/>
  <c r="F24" i="6"/>
  <c r="G24" i="6" s="1"/>
  <c r="F23" i="6"/>
  <c r="F17" i="6"/>
  <c r="F16" i="6"/>
  <c r="G16" i="6" s="1"/>
  <c r="F15" i="6"/>
  <c r="H15" i="6" s="1"/>
  <c r="F9" i="6"/>
  <c r="G9" i="6" s="1"/>
  <c r="F8" i="6"/>
  <c r="F10" i="6" s="1"/>
  <c r="C29" i="6" s="1"/>
  <c r="G8" i="6"/>
  <c r="F7" i="6"/>
  <c r="G7" i="6"/>
  <c r="G25" i="6"/>
  <c r="G23" i="6"/>
  <c r="H23" i="6" s="1"/>
  <c r="G17" i="6"/>
  <c r="H17" i="6"/>
  <c r="G15" i="6"/>
  <c r="G18" i="6" s="1"/>
  <c r="D30" i="6" s="1"/>
  <c r="H8" i="6"/>
  <c r="H25" i="6"/>
  <c r="H7" i="6"/>
  <c r="E14" i="19"/>
  <c r="E20" i="7"/>
  <c r="E8" i="7"/>
  <c r="G10" i="6" l="1"/>
  <c r="D29" i="6" s="1"/>
  <c r="F26" i="6"/>
  <c r="C31" i="6" s="1"/>
  <c r="F18" i="6"/>
  <c r="C30" i="6" s="1"/>
  <c r="C32" i="6" s="1"/>
  <c r="C7" i="8" s="1"/>
  <c r="H16" i="6"/>
  <c r="H18" i="6" s="1"/>
  <c r="E30" i="6" s="1"/>
  <c r="H9" i="6"/>
  <c r="H10" i="6" s="1"/>
  <c r="E29" i="6" s="1"/>
  <c r="G26" i="6"/>
  <c r="D31" i="6" s="1"/>
  <c r="H24" i="6"/>
  <c r="H26" i="6" s="1"/>
  <c r="E31" i="6" s="1"/>
  <c r="E32" i="6" l="1"/>
  <c r="D32" i="6"/>
  <c r="D7" i="8" s="1"/>
  <c r="E7" i="8" l="1"/>
  <c r="B5" i="9" s="1"/>
  <c r="C13" i="9" l="1"/>
  <c r="C15" i="9"/>
  <c r="C18" i="9"/>
  <c r="C11" i="9"/>
  <c r="C17" i="9"/>
  <c r="C16" i="9"/>
  <c r="C12" i="9"/>
  <c r="C14" i="9"/>
  <c r="C19" i="9" l="1"/>
</calcChain>
</file>

<file path=xl/sharedStrings.xml><?xml version="1.0" encoding="utf-8"?>
<sst xmlns="http://schemas.openxmlformats.org/spreadsheetml/2006/main" count="814" uniqueCount="511">
  <si>
    <t>Τεχνικές μελέτες (να αναφερθούν αναλυτικά)</t>
  </si>
  <si>
    <t>Μελέτες περιβαλλοντικών επιπτώσεων</t>
  </si>
  <si>
    <t>Έκδοση οικοδομικής άδειας</t>
  </si>
  <si>
    <t>Σχεδιασμός και παραγωγή πληροφοριακού και διαφημιστικού υλικού</t>
  </si>
  <si>
    <t>Δημιουργία ντοκιμαντέρ</t>
  </si>
  <si>
    <t>Διαφημιστικές καταχωρήσεις</t>
  </si>
  <si>
    <t>Αξιοποίηση διαδικτύου</t>
  </si>
  <si>
    <t>Συμμετοχή σε εκθέσεις, ημερίδες, εκδηλώσεις</t>
  </si>
  <si>
    <t>Διεξαγωγή ημερίδων - εκδηλώσεων ενημέρωσης και προβολής</t>
  </si>
  <si>
    <t>Δαπάνες μετακίνησης και διαμονής δημοσιογράφων γενικού και ειδικού Τύπου</t>
  </si>
  <si>
    <t>Σχεδιασμός, παραγωγή και διακίνηση υλικού δημοσιοποίησης και προβολής (φυλλάδια, αφίσες κ.λπ.)</t>
  </si>
  <si>
    <t>Δημιουργία και καταχώρηση διαφημίσεων</t>
  </si>
  <si>
    <t xml:space="preserve">Μίσθωση χώρων και εξοπλισμού </t>
  </si>
  <si>
    <t>Διαμόρφωση χώρων</t>
  </si>
  <si>
    <t>Εξοπλισμός και οπτικοακουστικά μέσα</t>
  </si>
  <si>
    <t>Παραγωγή εκθεσιακού υλικού (μακέτες, φωτογραφίσεις κ.λπ.)</t>
  </si>
  <si>
    <t>Συμμετοχή συγκροτημάτων σε εκδηλώσεις</t>
  </si>
  <si>
    <t>Οργάνωση πολιτιστικών δρώμενων</t>
  </si>
  <si>
    <t>5.</t>
  </si>
  <si>
    <t>ΠΟΛΙΤΙΣΤΙΚΕΣ ΕΚΔΗΛΩΣΕΙΣ</t>
  </si>
  <si>
    <t>Α/Α</t>
  </si>
  <si>
    <t>ΠΟΣΟΤΗΤΑ</t>
  </si>
  <si>
    <t>ΚΑΤΗΓΟΡΙΑ ΔΑΠΑΝΗΣ</t>
  </si>
  <si>
    <t>ΤΙΜΗ ΜΟΝΑΔΟΣ</t>
  </si>
  <si>
    <t>ΣΥΝΟΛΟ</t>
  </si>
  <si>
    <t>ΦΠΑ</t>
  </si>
  <si>
    <t>ΣΥΝΟΛΙΚΟ ΚΟΣΤΟΣ</t>
  </si>
  <si>
    <t>ΕΡΓΑ ΥΠΟΔΟΜΗΣ</t>
  </si>
  <si>
    <t>Σύνδεση με δίκτυο ύδρευσης</t>
  </si>
  <si>
    <t>Σύνδεση με δίκτυο αποχέτευσης</t>
  </si>
  <si>
    <t>ΠΕΡΙΒΑΛΛΩΝ ΧΩΡΟΣ</t>
  </si>
  <si>
    <t>ΚΑΘΑΙΡΕΣΕΙΣ</t>
  </si>
  <si>
    <t>ΣΚΥΡΟΔΕΜΑΤΑ</t>
  </si>
  <si>
    <t>Εξισωτικές στρώσεις</t>
  </si>
  <si>
    <t>Σενάζ δρομικά</t>
  </si>
  <si>
    <t>Σενάζ μπατικά</t>
  </si>
  <si>
    <t>Μανδύας χυτού σκυροδέματος</t>
  </si>
  <si>
    <t>μ2</t>
  </si>
  <si>
    <t>Πλινθοδομές δρομικές</t>
  </si>
  <si>
    <t>Πλινθοδομές μπατικές</t>
  </si>
  <si>
    <t>Με πλακίδια πορσελάνης</t>
  </si>
  <si>
    <t>Με λίθινες πλάκες</t>
  </si>
  <si>
    <t>Με πλάκες μαρμάρου (γρανίτης)</t>
  </si>
  <si>
    <t>Με λωρίδες δρυός</t>
  </si>
  <si>
    <t>Πόρτες πρεσσαριστές κοινές</t>
  </si>
  <si>
    <t>Πόρτες ραμποτέ ή ταμπλαδωτές από MDF</t>
  </si>
  <si>
    <t>Πόρτες ραμποτέ ή ταμπλαδωτές από δρύ,καρυδιά κλπ</t>
  </si>
  <si>
    <t>Εξώθυρες καρφωτές περαστές από ξύλο καστανιά</t>
  </si>
  <si>
    <t xml:space="preserve">Υαλοστάσια και εξωστόθυρες από ξύλο καστανιάς </t>
  </si>
  <si>
    <t>Υαλοστάσια από σουηδική ξυλεία</t>
  </si>
  <si>
    <t xml:space="preserve">Σκούρα από σουηδική ξυλεία </t>
  </si>
  <si>
    <t>Σιδερένιες πόρτες</t>
  </si>
  <si>
    <t>Σιδερένια παράθυρα</t>
  </si>
  <si>
    <t xml:space="preserve">Bιτρίνες αλουμινίου </t>
  </si>
  <si>
    <t>Ανοιγόμενα-περιστρεφόμενα κουφώματα αλουμινίου</t>
  </si>
  <si>
    <t>Υαλοστάσια  αλουμινίου με θερμοδιακοπή</t>
  </si>
  <si>
    <t>Μονόφυλλη πυράντοχη πόρτα Τ30 εως Τ90 πλήρως εξοπλισ.</t>
  </si>
  <si>
    <t>Δίφυλλη πυράντοχη πότρα Τ30 εως Τ90 πλήρως εξοπλισμένη</t>
  </si>
  <si>
    <t>Ντουλάπια κουζίνας από συμπαγή ξυλεία</t>
  </si>
  <si>
    <t>ΜΟΝΩΣΕΙΣ ΣΤΕΓΑΝΩΣΕΙΣ</t>
  </si>
  <si>
    <t>10.01</t>
  </si>
  <si>
    <t>10.02</t>
  </si>
  <si>
    <t>Θερμομόνωση κατακόρυφων επιφανειών</t>
  </si>
  <si>
    <t>10.03</t>
  </si>
  <si>
    <t>10.04</t>
  </si>
  <si>
    <t>ΜΑΡΜΑΡΙΚΑ</t>
  </si>
  <si>
    <t>11.01</t>
  </si>
  <si>
    <t>11.02</t>
  </si>
  <si>
    <t>ΚΛΙΜΑΚΕΣ</t>
  </si>
  <si>
    <t>12.01</t>
  </si>
  <si>
    <t>12.02</t>
  </si>
  <si>
    <t>Από γυψοσανίδες</t>
  </si>
  <si>
    <t>14.02</t>
  </si>
  <si>
    <t>Από πλάκες ορυκτών ινών σε μεταλλικό σκελετό</t>
  </si>
  <si>
    <t>14.03</t>
  </si>
  <si>
    <t>ΕΠΙΚΑΛΥΨΕΙΣ</t>
  </si>
  <si>
    <t>15.01</t>
  </si>
  <si>
    <t>15.02</t>
  </si>
  <si>
    <t>Ξύλινη στέγη αυτοφερόμενη με κεραμίδια</t>
  </si>
  <si>
    <t>ΣΤΗΘΑΙΑ</t>
  </si>
  <si>
    <t>16.01</t>
  </si>
  <si>
    <t>16.02</t>
  </si>
  <si>
    <t>Από δρομική πλινθοδομή</t>
  </si>
  <si>
    <t>16.03</t>
  </si>
  <si>
    <t>16.04</t>
  </si>
  <si>
    <t>16.05</t>
  </si>
  <si>
    <t>Από κιγκλίδωμα ξύλινο</t>
  </si>
  <si>
    <t>ΧΡΩΜΑΤΙΣΜΟΙ</t>
  </si>
  <si>
    <t>17.01</t>
  </si>
  <si>
    <t>17.02</t>
  </si>
  <si>
    <t>Πλαστικά επί τοίχου</t>
  </si>
  <si>
    <t>17.03</t>
  </si>
  <si>
    <t>Πλαστικά σπατουλαριστά</t>
  </si>
  <si>
    <t>17.04</t>
  </si>
  <si>
    <t>Τσιμεντοχρώματα</t>
  </si>
  <si>
    <t>17.05</t>
  </si>
  <si>
    <t>Ντουκοχρώματα</t>
  </si>
  <si>
    <t>17.06</t>
  </si>
  <si>
    <t>18.03</t>
  </si>
  <si>
    <t>ΕΙΔΗ ΥΓΙΕΙΝΗΣ</t>
  </si>
  <si>
    <t>19.01</t>
  </si>
  <si>
    <t>19.02</t>
  </si>
  <si>
    <t>20.01</t>
  </si>
  <si>
    <t>20.02</t>
  </si>
  <si>
    <t>21.01</t>
  </si>
  <si>
    <t>21.02</t>
  </si>
  <si>
    <t>23.01</t>
  </si>
  <si>
    <t>23.02</t>
  </si>
  <si>
    <t>23.03</t>
  </si>
  <si>
    <t>23.04</t>
  </si>
  <si>
    <t>24.01</t>
  </si>
  <si>
    <t>24.02</t>
  </si>
  <si>
    <t>25.01</t>
  </si>
  <si>
    <t>26.01</t>
  </si>
  <si>
    <t>26.02</t>
  </si>
  <si>
    <t xml:space="preserve">ΓΕΝΙΚΟ ΣΥΝΟΛΟ </t>
  </si>
  <si>
    <t>ΜΗΧΑΝΟΛΟΓΙΚΟΣ ΕΞΟΠΛΙΣΜΟΣ</t>
  </si>
  <si>
    <t>ΠΕΡΙΓΡΑΦΗ ΕΞΟΠΛΙΣΜΟΥ</t>
  </si>
  <si>
    <t>(Είδος, τύπος, τεχνικά χαρακτηριστικά)</t>
  </si>
  <si>
    <t xml:space="preserve">ΠΟΣΟΤΗΤΑ </t>
  </si>
  <si>
    <t>ΤΙΜΗ ΜΟΝΑΔΑΣ</t>
  </si>
  <si>
    <t>ΚΟΣΤΟΣ</t>
  </si>
  <si>
    <t>ΛΟΙΠΟΣ ΕΞΟΠΛΙΣΜΟΣ</t>
  </si>
  <si>
    <t>ΕΞΟΠΛΙΣΜΟΣ ΑΠΕ</t>
  </si>
  <si>
    <t xml:space="preserve">ΣΥΝΟΛΟ ΜΗΧΑΝΟΛΟΓΙΚΟΥ ΕΞΟΠΛΙΣΜΟΥ </t>
  </si>
  <si>
    <t xml:space="preserve">ΣΥΝΟΛΟ ΛΟΙΠΟΥ ΕΞΟΠΛΙΣΜΟΥ </t>
  </si>
  <si>
    <t xml:space="preserve">ΣΥΝΟΛΟ ΕΞΟΠΛΙΣΜΟΥ ΑΠΕ </t>
  </si>
  <si>
    <t>ΜΕΛΕΤΕΣ</t>
  </si>
  <si>
    <t>Άλλη</t>
  </si>
  <si>
    <t>1.</t>
  </si>
  <si>
    <t>ΚΤΙΡΙΑΚΕΣ ΕΓΚΑΤΑΣΤΑΣΕΙΣ-ΕΡΓΑ ΥΠΟΔΟΜΗΣ &amp; ΠΕΡΙΒΑΛΛΟΝΤΟΣ ΧΩΡΟΥ</t>
  </si>
  <si>
    <t>2.</t>
  </si>
  <si>
    <t>ΜΗΧΑΝΟΛΟΓΙΚΟΣ ΚΑΙ ΛΟΙΠΟΣ ΕΞΟΠΛΙΣΜΟΣ</t>
  </si>
  <si>
    <t>3.</t>
  </si>
  <si>
    <t>ΠΟΣΑ (€)</t>
  </si>
  <si>
    <t>ΣΥΝΟΛΙΚΟΣ ΠΡΟΫΠΟΛΟΓΙΣΜΟΣ</t>
  </si>
  <si>
    <t>ΠΟΣΟΣΤΟ (%)</t>
  </si>
  <si>
    <t>Τραπεζικός δανεισμός</t>
  </si>
  <si>
    <t>ΔΗΜΟΣΙΑ ΔΑΠΑΝΗ</t>
  </si>
  <si>
    <t>Κράσπεδα</t>
  </si>
  <si>
    <t>μ3</t>
  </si>
  <si>
    <t>Επιχρίσματα χωριάτικου τύπου</t>
  </si>
  <si>
    <t>Πόρτες εσωτερικές από μελαμίνη</t>
  </si>
  <si>
    <t>Υαλοστάσια από ιρόκο</t>
  </si>
  <si>
    <t>Σκούρα από ιρόκο</t>
  </si>
  <si>
    <t>Επικεράμωση πλάκας σκυροδέματος</t>
  </si>
  <si>
    <t>15.04</t>
  </si>
  <si>
    <t>17.07</t>
  </si>
  <si>
    <t>17.08</t>
  </si>
  <si>
    <t>17.09</t>
  </si>
  <si>
    <t>18.04</t>
  </si>
  <si>
    <t>Πλήρες σετ λουτρού</t>
  </si>
  <si>
    <t>19.03</t>
  </si>
  <si>
    <t>21.03</t>
  </si>
  <si>
    <t>26.03</t>
  </si>
  <si>
    <t>26.04</t>
  </si>
  <si>
    <t>26.05</t>
  </si>
  <si>
    <t xml:space="preserve">ΜΕΛΕΤΕΣ-ΥΠΗΡΕΣΙΕΣ ΥΠΟΣΤΗΡΙΞΗΣ </t>
  </si>
  <si>
    <t>4.</t>
  </si>
  <si>
    <t>ΠΡΟΒΟΛΗ - ΠΡΟΩΘΗΣΗ</t>
  </si>
  <si>
    <t>ΠΕΡΙΓΡΑΦΗ ΕΝΕΡΓΕΙΑΣ</t>
  </si>
  <si>
    <t>για εταιρείες: κερδοφορία ικανή να καλύψει την ιδιωτική συμμετοχή ή δυνατότητα αύξησης μετοχικού κεφαλαίου, η οποία θα πρέπει να έχει ολοκληρωθεί πριν το πρώτο αίτημα πληρωμής του έργου</t>
  </si>
  <si>
    <t>Οργάνωση συνεντεύξεων Τύπου</t>
  </si>
  <si>
    <t>MAX ΤΙΜΗ ΜΟΝΑΔΑΣ</t>
  </si>
  <si>
    <t>ΠΡΟΫΠΟΛΟΓΙΣΜΟΣ ΠΡΟΤΕΙΝΟΜΕΝΗΣ ΠΡΑΞΗΣ</t>
  </si>
  <si>
    <r>
      <t>Μ.Μ. (π.χ. τεμ, m</t>
    </r>
    <r>
      <rPr>
        <b/>
        <vertAlign val="superscript"/>
        <sz val="9"/>
        <rFont val="Verdana"/>
        <family val="2"/>
        <charset val="161"/>
      </rPr>
      <t>2</t>
    </r>
    <r>
      <rPr>
        <b/>
        <sz val="9"/>
        <rFont val="Verdana"/>
        <family val="2"/>
        <charset val="161"/>
      </rPr>
      <t>, m</t>
    </r>
    <r>
      <rPr>
        <b/>
        <vertAlign val="superscript"/>
        <sz val="9"/>
        <rFont val="Verdana"/>
        <family val="2"/>
        <charset val="161"/>
      </rPr>
      <t>3</t>
    </r>
    <r>
      <rPr>
        <b/>
        <sz val="9"/>
        <rFont val="Verdana"/>
        <family val="2"/>
        <charset val="161"/>
      </rPr>
      <t>, κ.λπ.)</t>
    </r>
  </si>
  <si>
    <t xml:space="preserve">ΜΕΛΕΤΕΣ – ΥΠΗΡΕΣΙΕΣ ΥΠΟΣΤΗΡΙΞΗΣ </t>
  </si>
  <si>
    <t>Άρθρο 69 παρ.2γ του Καν. 1303/2013</t>
  </si>
  <si>
    <t>Άρθρο 10 ΥΑ 13215/30-11-2017 (ΦΕΚ 4285/Β΄/8-12-2017)</t>
  </si>
  <si>
    <t>Άρθρο 17 της 110427/ΕΥΘΥ/1020/20-10-2016 (ΦΕΚ 3521 Β'/01-11-2016)</t>
  </si>
  <si>
    <t>Καταθέσεις</t>
  </si>
  <si>
    <t>Μετοχές, ομόλογα, λοιποί άυλοι τίτλοι</t>
  </si>
  <si>
    <t>*</t>
  </si>
  <si>
    <t>ΠΟΛΙΤΙΣΤΙΚΕΣ ΕΚΔΗΛΩΣΕΙΣ (Αφορά την υποδράση 19.2.4.4)</t>
  </si>
  <si>
    <t xml:space="preserve">Εγκαταλελειμμένες και πρώην βιομηχανικές εγκαταστάσεις </t>
  </si>
  <si>
    <t>ΕΙΔΟΣ ΑΚΙΝΗΤΟΥ</t>
  </si>
  <si>
    <t xml:space="preserve">Μη οικοδομημένη και οικοδομημένη γη </t>
  </si>
  <si>
    <t>ΑΓΟΡΑ ΓΗΣ</t>
  </si>
  <si>
    <t>Αναγκαστική απαλλοτρίωση</t>
  </si>
  <si>
    <t>ΑΠΑΛΛΟΤΡΙΩΣΕΙΣ</t>
  </si>
  <si>
    <t>Άλλη εξαιρετικά και δεόντως αιτιολογημένη περιπτώση</t>
  </si>
  <si>
    <t>ΑΓΟΡΑ ΓΗΣ-ΑΠΑΛΛΟΤΡΙΩΣΕΙΣ</t>
  </si>
  <si>
    <t>6.</t>
  </si>
  <si>
    <t>ΑΝΑΛΥΤΙΚΟΣ ΠΡΟΫΠΟΛΟΓΙΣΜΟΣ ΕΡΓΑΣΙΩΝ ΚΑΤΗΓΟΡΙΩΝ ΥΠΟΔΟΜΩΝ ΑΝΑ ΟΜΑΔΕΣ ΚΑΙ ΕΙΔΗ ΕΡΓΑΣΙΩΝ</t>
  </si>
  <si>
    <r>
      <t>Μ.Μ. (π.χ. τεμ, m</t>
    </r>
    <r>
      <rPr>
        <b/>
        <vertAlign val="superscript"/>
        <sz val="8"/>
        <rFont val="Verdana"/>
        <family val="2"/>
        <charset val="161"/>
      </rPr>
      <t>2</t>
    </r>
    <r>
      <rPr>
        <b/>
        <sz val="8"/>
        <rFont val="Verdana"/>
        <family val="2"/>
        <charset val="161"/>
      </rPr>
      <t>, m</t>
    </r>
    <r>
      <rPr>
        <b/>
        <vertAlign val="superscript"/>
        <sz val="8"/>
        <rFont val="Verdana"/>
        <family val="2"/>
        <charset val="161"/>
      </rPr>
      <t>3</t>
    </r>
    <r>
      <rPr>
        <b/>
        <sz val="8"/>
        <rFont val="Verdana"/>
        <family val="2"/>
        <charset val="161"/>
      </rPr>
      <t>, κ.λπ.)</t>
    </r>
  </si>
  <si>
    <t xml:space="preserve">ΣΥΝΟΛΙΚΟ ΚΟΣΤΟΣ ΠΡΟΤΑΣΗΣ </t>
  </si>
  <si>
    <t xml:space="preserve"> ΣΥΝΟΠΤΙΚΗ ΑΝΑΛΥΣΗ ΚΟΣΤΟΥΣ ΠΡΟΤΕΙΝΟΜΕΝΗΣ ΠΡΑΞΗΣ </t>
  </si>
  <si>
    <t xml:space="preserve">Στο χρονοδιάγραμμα αναγράφεται η εκτίμηση των πληρωμών ανά κατηγορία επιλέξιμης δαπάνης </t>
  </si>
  <si>
    <t xml:space="preserve">ΣΥΝΟΠΤΙΚΗ ΠΑΡΟΥΣΙΑΣΗ ΧΡΟΝΟΔΙΑΓΡΑΜΜΑΤΟΣ ΥΛΟΠΟΙΗΣΗΣ ΠΡΑΞΗΣ </t>
  </si>
  <si>
    <t xml:space="preserve">3ο  </t>
  </si>
  <si>
    <t xml:space="preserve">4ο  </t>
  </si>
  <si>
    <t xml:space="preserve">1ο  </t>
  </si>
  <si>
    <t xml:space="preserve">2ο  </t>
  </si>
  <si>
    <t>3ο</t>
  </si>
  <si>
    <t>ΑΝΑΛΥΣΗ ΣΥΜΜΕΤΟΧΗΣ</t>
  </si>
  <si>
    <t>Προσύμφωνα πώλησης ακινήτων</t>
  </si>
  <si>
    <t xml:space="preserve">για ΟΤΑ: απόφαση Δημοτικού Συμβουλίου για κάλυψη λοιπών πόρων </t>
  </si>
  <si>
    <t xml:space="preserve">για λοιπούς φορείς: απόφαση αρμόδιου οργάνου για την κάλυψη των λοιπών δαπανών </t>
  </si>
  <si>
    <t xml:space="preserve">ΣΥΝΟΛΟ ΠΟΡΩΝ </t>
  </si>
  <si>
    <t xml:space="preserve">ΛΟΙΠΟΙ ΠΟΡΟΙ </t>
  </si>
  <si>
    <t>ΧΡΗΜΑΤΟΔΟΤΙΚΟ ΣΧΗΜΑ (συμπληρώνεται αν απαιτείται)</t>
  </si>
  <si>
    <t>Αφορά σε προτεινόμενες πράξεις που δεν υλοποιούνται με δημόσιες συμβάσεις</t>
  </si>
  <si>
    <t>Τα ποσά στους πίνακες που ακολουθούν συμπληρώνονται σε ευρώ με δύο δεκαδικά ψηφία.</t>
  </si>
  <si>
    <t>Ο Φόρος Προστιθέμενης Αξίας (ΦΠΑ) δεν είναι επιλέξιμη δαπάνη εκτός από της περίπτωσης που δεν είναι ανακτήσιμος δυνάμει της εθνικής νομοθεσίας (άρθρο 69 παρ.2γ του Καν. 1303/2013 και άρθρο 17 της 110427/ΕΥΘΥ/1020/20-10-2016 (ΦΕΚ 3521/Β'/01-11-2016) Απόφασης του Υφυπουργού Οικονομίας, Ανάπτυξης και Τουρισμού).</t>
  </si>
  <si>
    <t xml:space="preserve">Το εύλογο κόστος των δαπανών του προϋπολογισμού, πλην των υποδομών, θα πρέπει να τεκμηριώνεται επαρκώς με συγκρίσιμες οικονομικές προσφορές  οι οποίες θα περιλαμβάνονται στο φάκελο υποψηφιότητας. Εφόσον το μοναδιαίο (ανά τεμάχιο) κόστος αυτών υπερβαίνει, σε αξία τα 1.000€, απαιτούνται τρεις (3) συγκρίσιμες προσφορές, ενώ σε αντίθετη περίπτωση τουλάχιστον μία (1) (άρθρο 10 ΥΑ 13215/30-11-2017). </t>
  </si>
  <si>
    <t xml:space="preserve">Ο Υποψήφιος / Νόμιμος Εκπρόσωπος </t>
  </si>
  <si>
    <t>(Σφραγίδα-Υπογραφή)</t>
  </si>
  <si>
    <t>ΕΝΤΥΠΟ 6</t>
  </si>
  <si>
    <t>Ο παρόν πίνακας τιμών μονάδας υποδομών συντάσσεται για να καλύψει τις ανάγκες υλοποίησης παρεμβάσεων που δεν υλοποιούνται με δημόσιες συμβάσεις. Βάσει αυτού καταρτίζεται ο προϋπολογισμός για τις προτεινόμενες υποδομές και τεκμηριώνεται το εύλογο κόστος των προτεινόμενων παρεμβάσεων.</t>
  </si>
  <si>
    <t>ΚΩΔΙΚΟΣ ΕΡΓΑΣΙΑΣ</t>
  </si>
  <si>
    <t>ΠΡΟΤΕΙΝΟΜΕΝΟ ΑΡΘΡΟ</t>
  </si>
  <si>
    <t>ΧΩΜΑΤΟΥΡΓΗΚΑ</t>
  </si>
  <si>
    <t>1.01</t>
  </si>
  <si>
    <t>Γενικές εκσκαφές γαιώδεις-ημιβραχώδεις με μηχανικά μέσα</t>
  </si>
  <si>
    <t>1.02</t>
  </si>
  <si>
    <t>Γενικές εκσκαφές βραχώδεις με μηχανικά μέσα</t>
  </si>
  <si>
    <t>1.03</t>
  </si>
  <si>
    <t>Εκσκαφές θεμελίων γαιώδεις-ημιβραχώδεις με μηχανικά μέσα</t>
  </si>
  <si>
    <t>1.04</t>
  </si>
  <si>
    <t>Εκσκαφές θεμελίων βραχώδεις με μηχανικά μέσα</t>
  </si>
  <si>
    <t>1.05</t>
  </si>
  <si>
    <t>Eκσκαφή θεμελίων και τάφρων χωρίς τη χρήση μηχανικών μέσων σε εδάφη γαιώδη-ημιβραχώδη</t>
  </si>
  <si>
    <t>1.06</t>
  </si>
  <si>
    <t>Eκσκαφή θεμελίων και τάφρων χωρίς τη χρήση μηχανικών μέσων σε εδάφη βραχώδη, εκτός από γρανιτικά-κροκαλοπαγή</t>
  </si>
  <si>
    <t>1.07</t>
  </si>
  <si>
    <t>Επιχώσεις με προϊόντα εκσκαφής</t>
  </si>
  <si>
    <t>1.08</t>
  </si>
  <si>
    <t>Ειδικές επιχώσεις (σκύρα, κ.λπ.)</t>
  </si>
  <si>
    <t>2.01</t>
  </si>
  <si>
    <t>Καθαιρέσεις πλινθοδομής</t>
  </si>
  <si>
    <t>2.02</t>
  </si>
  <si>
    <t>Καθαιρέσεις αόπλου σκυροδέματος</t>
  </si>
  <si>
    <t>2.03</t>
  </si>
  <si>
    <t>Καθαιρέσεις οπλισμένου σκυροδέματος</t>
  </si>
  <si>
    <t>2.04</t>
  </si>
  <si>
    <t>Καθαιρέσεις επιχρισμάτων</t>
  </si>
  <si>
    <t>2.05</t>
  </si>
  <si>
    <t>Καθαιρέσεις τοίχων για τη διαμόρφωση θυρών</t>
  </si>
  <si>
    <t>2.06</t>
  </si>
  <si>
    <t>Καθαιρέσεις ξύλινων ή σιδηρών θυρών- παραθύρων</t>
  </si>
  <si>
    <t>2.07</t>
  </si>
  <si>
    <t>Καθαίρεση ημίξεστης ή ξεστής λιθοδομής</t>
  </si>
  <si>
    <t>2.08</t>
  </si>
  <si>
    <t>Καθαίρεση πλακοστρώσεων δαπέδων</t>
  </si>
  <si>
    <t>2.09</t>
  </si>
  <si>
    <t>Καθαίρεση επικεράμωσης &amp; αποξύλωση ξυλ. σκελετού</t>
  </si>
  <si>
    <t>3.01.1</t>
  </si>
  <si>
    <t>Οπλισμένο σκυρόδεμα Ζώνη Ι</t>
  </si>
  <si>
    <t>3.01.2</t>
  </si>
  <si>
    <t>Οπλισμένο σκυρόδεμα Ζώνη ΙΙ</t>
  </si>
  <si>
    <t>3.02.1</t>
  </si>
  <si>
    <t>Ελαφρά οπλισμένο σκυρόδεμα Ζώνη Ι</t>
  </si>
  <si>
    <t>3.02.2</t>
  </si>
  <si>
    <t>Ελαφρά οπλισμένο σκυρόδεμα Ζώνη ΙΙ</t>
  </si>
  <si>
    <t>3.03.1</t>
  </si>
  <si>
    <t>Άοπλο σκυρόδεμα Ζώνη Ι</t>
  </si>
  <si>
    <t>3.03.2</t>
  </si>
  <si>
    <t>Άοπλο σκυρόδεμα Ζώνη ΙΙ</t>
  </si>
  <si>
    <t>3.04</t>
  </si>
  <si>
    <t>3.05</t>
  </si>
  <si>
    <t>Επιφάνειες εμφανούς σκυροδέματος</t>
  </si>
  <si>
    <t>3.06</t>
  </si>
  <si>
    <t xml:space="preserve">μ.μ. </t>
  </si>
  <si>
    <t>3.07</t>
  </si>
  <si>
    <t>3.08</t>
  </si>
  <si>
    <t>3.09</t>
  </si>
  <si>
    <t>Μανδύας εκτοξευόμενου σκυροδέματος</t>
  </si>
  <si>
    <t>ΤΟΙΧΟΠΟΙΙΕΣ</t>
  </si>
  <si>
    <t>4.01</t>
  </si>
  <si>
    <t>Λιθοδομές με κοινούς λίθους δύο οψεων</t>
  </si>
  <si>
    <t>4.02</t>
  </si>
  <si>
    <t>Λιθοδομές με λαξευτούς λίθους μίας όψης</t>
  </si>
  <si>
    <t>4.03</t>
  </si>
  <si>
    <t>4.04</t>
  </si>
  <si>
    <t>4.05</t>
  </si>
  <si>
    <t>Τσιμεντοπλινθοδομές</t>
  </si>
  <si>
    <t>4.07</t>
  </si>
  <si>
    <t>Τοίχοι γυψοσανίδων απλοί μιας όψης</t>
  </si>
  <si>
    <t>4.08</t>
  </si>
  <si>
    <t>Τοίχοι γυψοσανίδων απλοί δύο όψεων</t>
  </si>
  <si>
    <t>5.01</t>
  </si>
  <si>
    <t>Θερμομόνωση δώματος</t>
  </si>
  <si>
    <t>5.02</t>
  </si>
  <si>
    <t>Υγρομόνωση δώματος</t>
  </si>
  <si>
    <t>5.03</t>
  </si>
  <si>
    <t>5.04</t>
  </si>
  <si>
    <t xml:space="preserve">Υγρομόνωση τοιχείων υπογείου </t>
  </si>
  <si>
    <t>5.05</t>
  </si>
  <si>
    <t>Υγρομόνωση δαπέδων επί εδάφους (νάιλον-διογκωμένη)</t>
  </si>
  <si>
    <t>ΕΠΙΧΡΙΣΜΑΤΑ</t>
  </si>
  <si>
    <t>6.01</t>
  </si>
  <si>
    <t>Ασβεστοτσιμεντοκονιάματα τριπτά</t>
  </si>
  <si>
    <t>6.02</t>
  </si>
  <si>
    <t>Τσιμεντοκονιάματα τριπτά ή πατητά</t>
  </si>
  <si>
    <t>6.03</t>
  </si>
  <si>
    <t>Ασβεστοτσιμεντοκονιάματα με επικάλυψη σαγρέ</t>
  </si>
  <si>
    <t>6.04</t>
  </si>
  <si>
    <t>Αρτιφισιέλ τριπτά</t>
  </si>
  <si>
    <t>6.05</t>
  </si>
  <si>
    <t>6.06</t>
  </si>
  <si>
    <t>Επιχρίσματα τραβηχτά</t>
  </si>
  <si>
    <t>6.07</t>
  </si>
  <si>
    <t>Αρμολόγημα ακατέργαστων λίθων</t>
  </si>
  <si>
    <t>7.01</t>
  </si>
  <si>
    <t>7.02</t>
  </si>
  <si>
    <t>Ξύλινη στέγη με κεραμίδια εδραζόμενη σε πλάκα σκυροδέματος</t>
  </si>
  <si>
    <t>7.03</t>
  </si>
  <si>
    <t>7.04</t>
  </si>
  <si>
    <t>Σιδερένια στέγη με αυλακωτή λαμαρίνα</t>
  </si>
  <si>
    <t>7.06</t>
  </si>
  <si>
    <t>Ξύλινη στέγη με λίθινες πλάκες. εδραζόμενη σε πλάκα σκυροδ.</t>
  </si>
  <si>
    <t>7.07</t>
  </si>
  <si>
    <t>Ξύλινη στέγη αυτοφερόμενη με λίθινες πλάκες</t>
  </si>
  <si>
    <t>ΚΟΥΦΩΜΑΤΑ</t>
  </si>
  <si>
    <t>8.01</t>
  </si>
  <si>
    <t>8.02</t>
  </si>
  <si>
    <t>8.03</t>
  </si>
  <si>
    <t>8.04</t>
  </si>
  <si>
    <t>8.05</t>
  </si>
  <si>
    <t>8.06</t>
  </si>
  <si>
    <t>8.07</t>
  </si>
  <si>
    <t>8.08</t>
  </si>
  <si>
    <t>8.09</t>
  </si>
  <si>
    <t>8.10</t>
  </si>
  <si>
    <t>8.11</t>
  </si>
  <si>
    <t>8.12</t>
  </si>
  <si>
    <t>8.13</t>
  </si>
  <si>
    <t>8.14</t>
  </si>
  <si>
    <t>8.15</t>
  </si>
  <si>
    <t>8.16</t>
  </si>
  <si>
    <t>8.17</t>
  </si>
  <si>
    <t>ΥΑΛΟΠΙΝΑΚΕΣ</t>
  </si>
  <si>
    <t>9.01</t>
  </si>
  <si>
    <t>Απλοί</t>
  </si>
  <si>
    <t>9.02</t>
  </si>
  <si>
    <t>Διπλοί θερμομονωτικοί</t>
  </si>
  <si>
    <t>Από οπλισμένο σκυρόδεμα(ύψους ως 0,50m)</t>
  </si>
  <si>
    <t>Από κιγκλίδωμα σιδερένιο συμπαγές (ύψους τουλάχιστον 0,80m )</t>
  </si>
  <si>
    <t>Από ανοξείδωτο αλουμίνιο</t>
  </si>
  <si>
    <t>10.05</t>
  </si>
  <si>
    <t>Κατώφλια, επίστρωση στηθαίων, ποδιές παραθ. μπαλκ.</t>
  </si>
  <si>
    <t>MM</t>
  </si>
  <si>
    <t>Μαρμαροεπένδυση βαθμίδας</t>
  </si>
  <si>
    <t xml:space="preserve">ΕΠΕΝΔΥΣΕΙΣ ΤΟΙΧΩΝ </t>
  </si>
  <si>
    <t>Με πλακίδια κεραμικά</t>
  </si>
  <si>
    <t>12.03</t>
  </si>
  <si>
    <t>Με ξύλο (σουηδική ξυλεία)</t>
  </si>
  <si>
    <t>12.04</t>
  </si>
  <si>
    <t>12.05</t>
  </si>
  <si>
    <t>Με πλάκες μαρμάρου</t>
  </si>
  <si>
    <t>ΕΠΙΣΤΡΩΣΕΙΣ ΔΑΠΕΔΩΝ</t>
  </si>
  <si>
    <t>13.01</t>
  </si>
  <si>
    <t>Με τσιμεντοκονία</t>
  </si>
  <si>
    <t>13.02</t>
  </si>
  <si>
    <t>Με τσιμεντόπλακες</t>
  </si>
  <si>
    <t>13.04</t>
  </si>
  <si>
    <t>Με μωσαϊκό λευκού τσιμέντου</t>
  </si>
  <si>
    <t>13.05</t>
  </si>
  <si>
    <t>Με χονδροπλ. ακανόνιστες</t>
  </si>
  <si>
    <t>13.06</t>
  </si>
  <si>
    <t>Με λίθινες πλάκες (Καρύστου, κ.λπ.)</t>
  </si>
  <si>
    <t>13.07</t>
  </si>
  <si>
    <t>Με πλάκες μαρμάρου (με διαστάσεις πλευρών τουλάχιστον 30cm)</t>
  </si>
  <si>
    <t>13.08</t>
  </si>
  <si>
    <t>13.09</t>
  </si>
  <si>
    <t>Με πλακίδια κεραμικά ή πορσελάνης</t>
  </si>
  <si>
    <t>13.11</t>
  </si>
  <si>
    <t>Με λωρίδες σουηδικής ξυλείας</t>
  </si>
  <si>
    <t>13.12</t>
  </si>
  <si>
    <t>Με λωρίδες αφρικανικής ξυλείας</t>
  </si>
  <si>
    <t>13.13</t>
  </si>
  <si>
    <t>13.14</t>
  </si>
  <si>
    <t>Δάπεδο ραμποτέ με ξύλο καστανιάς πλήρες</t>
  </si>
  <si>
    <t>13.15</t>
  </si>
  <si>
    <t>Βιομηχανικό δάπεδο (σκόνη - λείανση)</t>
  </si>
  <si>
    <t>ΨΕΥΔΟΡΟΦΟΕΣ</t>
  </si>
  <si>
    <t>14.04</t>
  </si>
  <si>
    <t>Από ξύλο (σουηδική ξυλεία)</t>
  </si>
  <si>
    <t>Σιδερένια βαθμίδα</t>
  </si>
  <si>
    <t>Ξύλινη βαθμίδα (δρυός-καστανιάς)</t>
  </si>
  <si>
    <t>Ξύλινη επένδυση βαθμίδας από σουηδική ξυλεία</t>
  </si>
  <si>
    <t>ΝΤΟΥΛΑΠΙΑ</t>
  </si>
  <si>
    <t>Ντουλάπες κοινές (υπνοδωματίων)</t>
  </si>
  <si>
    <t>μ2 ΟΨΗΣ</t>
  </si>
  <si>
    <t>Ντουλάπες κοινές (MDF) ανινκρέ</t>
  </si>
  <si>
    <t>Ντουλάπια κουζίνας κοινά ανιγκρέ</t>
  </si>
  <si>
    <t>Ντουλάπια κουζίνας με φορμάικα ή καπλαμά</t>
  </si>
  <si>
    <t>Υδροχρωματισμοί απλοί</t>
  </si>
  <si>
    <t>Ακρυλικά και ρελιέφ</t>
  </si>
  <si>
    <t>Ριπολίνες κοινές (ελαιοχρωματισμοί)</t>
  </si>
  <si>
    <t>Ριπολίνες σατινέ (ελαιοχρωματισμοί σατινέ)</t>
  </si>
  <si>
    <t>Λούστρα (Βερνικόχρωμα ξύλου)</t>
  </si>
  <si>
    <t>17.10</t>
  </si>
  <si>
    <t>ΔΙΑΦΟΡΕΣ ΟΙΚΟΔΟΜΙΚΕΣ ΕΡΓΑΣΙΕ Σ</t>
  </si>
  <si>
    <t>Τζάκι (εστία από μαντέμι) με καπνοδόχο</t>
  </si>
  <si>
    <t>ΚΑΤ' ΑΠΟΚ.</t>
  </si>
  <si>
    <t>Τζάκι (εστία από μαντέμι),με καπνοδόχο κτιστό και επενδεδυμένο</t>
  </si>
  <si>
    <t>Σετ W.C.</t>
  </si>
  <si>
    <t>Νεροχύτης-μπαταρία κουζίνας</t>
  </si>
  <si>
    <t>ΥΔΡΑΥΛΙΚΑ</t>
  </si>
  <si>
    <t>Ύδρευση-αποχέτευση κουζίνας, λουτρού, W.C. (σωληνώσεις)</t>
  </si>
  <si>
    <t>Ύδρευση-αποχέτευση κουζίνας, λουτρού, W.C. (συνδέσεις)</t>
  </si>
  <si>
    <t>20.03</t>
  </si>
  <si>
    <t>Ύδρευση-αποχέτευση πλήρους λουτρού ή εργαστηρίου (σωληνώσεις)</t>
  </si>
  <si>
    <t>20.04</t>
  </si>
  <si>
    <t>Ύδρευση-αποχέτευση W.C., νεροχύτη κουζίνας ή εργαστηρίου (συνδέσεις)</t>
  </si>
  <si>
    <t>ΘΕΡΜΑΝΣΗ- ΨΥΞΗ</t>
  </si>
  <si>
    <t>Κεντρική θέρμανση (σωληνώσεις)</t>
  </si>
  <si>
    <t>kcal</t>
  </si>
  <si>
    <t>Κεντρική θέρμανση (συνδέσεις,σώματα,καυστήρας,λέβητας)</t>
  </si>
  <si>
    <t>Κεντρική θέρμανση (σωληνώσεις)+(συνδέσεις,σώματα,καυστήρας,λέβητας)</t>
  </si>
  <si>
    <t>21.04</t>
  </si>
  <si>
    <t>Κλιματισμός ( ψύξη - θέρμανση) διαιρούμενου τύπου</t>
  </si>
  <si>
    <t>ΒΤU</t>
  </si>
  <si>
    <t>ΦΥΣΙΚΟ ΑΕΡΙΟ</t>
  </si>
  <si>
    <t>22.01</t>
  </si>
  <si>
    <t>Εγκατάσταση μιας κατοικίας</t>
  </si>
  <si>
    <t>ΗΛΕΚΤΡΟΛΟΓΙΚΑ</t>
  </si>
  <si>
    <t>Τουριστικής εγκατάστασης (Σωληνώσεις)</t>
  </si>
  <si>
    <t>μ2/ΚΑΤΟΨΗ</t>
  </si>
  <si>
    <t>Τουριστικής εγκατάστασης (καλωδιώσεις, ρευματολήπτες)</t>
  </si>
  <si>
    <t>Καταστήματος (σωληνώσεις)</t>
  </si>
  <si>
    <t>Καταστήματος (καλωδιώσεις, ρευματολήπτες)</t>
  </si>
  <si>
    <t>23.05</t>
  </si>
  <si>
    <t>Βιοτεχνικού κτιρίου -καταστήματος (άνω των 300μ2)</t>
  </si>
  <si>
    <t>23.06</t>
  </si>
  <si>
    <t>Γραφείου</t>
  </si>
  <si>
    <t>ΑΝΕΛΚΥΣΤΗΡΕΣ</t>
  </si>
  <si>
    <t>Ανελκυστήρας μέχρι 4 στάσεων</t>
  </si>
  <si>
    <t>ΤΕΜ.</t>
  </si>
  <si>
    <t>Προσαύξηση ανά στάση πέρα των 4</t>
  </si>
  <si>
    <t>ΣΤΑΣΗ</t>
  </si>
  <si>
    <t>ΔΙΑΦ. Η/Μ</t>
  </si>
  <si>
    <t>Ηλιακός θερμοσίφωνας με 4m2 συλλέκτη και boiler 200lt</t>
  </si>
  <si>
    <t>Περίφραξη (συμπαγής κτιστή,ύψους 1,00 m)</t>
  </si>
  <si>
    <t>Περίφραξη (συρμ/γμα)</t>
  </si>
  <si>
    <t>Περίφραξη κτιστή με τσιμεντόπλινθους ή οπτόπλινθους, χωρίς κάγκελο, ύψους 1,00m</t>
  </si>
  <si>
    <t>Εσωτερική οδοποιία (κατασκευή υπόβασης-βάσης)</t>
  </si>
  <si>
    <t>Ασφαλτόστρωση (5εκ)</t>
  </si>
  <si>
    <t>26.06</t>
  </si>
  <si>
    <t>Υπαίθ. χώροι στάθμευσης</t>
  </si>
  <si>
    <t>26.07</t>
  </si>
  <si>
    <t>Ισοπεδώσεις-διαμορφώσεις</t>
  </si>
  <si>
    <t>26.08</t>
  </si>
  <si>
    <t>Πλακοστρώσεις με λίθινες πλάκες</t>
  </si>
  <si>
    <t>26.09</t>
  </si>
  <si>
    <t>26.10</t>
  </si>
  <si>
    <t xml:space="preserve">Επίστρωση με κυβόλιθους </t>
  </si>
  <si>
    <t>27.01</t>
  </si>
  <si>
    <t>ΔΕΗ (Σύνδεση παροχής)</t>
  </si>
  <si>
    <t>27.03</t>
  </si>
  <si>
    <t>27.04</t>
  </si>
  <si>
    <t>27.05</t>
  </si>
  <si>
    <t>Κατασκευή βόθρου - Οικιακού - γραφείων</t>
  </si>
  <si>
    <t>27.06</t>
  </si>
  <si>
    <t>Κατασκευή βόθρων (Τουριστικών εγκαταστάσεων)</t>
  </si>
  <si>
    <t>ΜΕΤΑΛΛΙΚΗ ΚΑΤΑΣΚΕΥΗ</t>
  </si>
  <si>
    <t>28.01</t>
  </si>
  <si>
    <t>Μεταλλικός σκελετός δομικού εργού</t>
  </si>
  <si>
    <t>kg</t>
  </si>
  <si>
    <t>28.02</t>
  </si>
  <si>
    <t>Μεταλλικός σκελετός  ή δικτύωμα επιστέγασης</t>
  </si>
  <si>
    <t>28.03</t>
  </si>
  <si>
    <t>Πάνελ με  πλαγιοκάλυψης 3 cm</t>
  </si>
  <si>
    <t>28.04</t>
  </si>
  <si>
    <t>Πάνελ στέγης,πάχους 5 cm</t>
  </si>
  <si>
    <t>28.05</t>
  </si>
  <si>
    <t>Υδρορροή (για σιδηροκατασκευές) οριζόντια</t>
  </si>
  <si>
    <t>28.06</t>
  </si>
  <si>
    <t>Υδρορροή (για σιδηροκατασκευές) κάθετη</t>
  </si>
  <si>
    <t>ΑΣΦΑΛΙΣΤΙΚΕΣ ΕΙΣΦΟΡΕΣ</t>
  </si>
  <si>
    <t>29.01</t>
  </si>
  <si>
    <t>Ασφαλιστικές Εισφορές</t>
  </si>
  <si>
    <t xml:space="preserve">ΥΠΟΜΝΗΜΑ ΠΙΝΑΚΑ </t>
  </si>
  <si>
    <t>M.M.</t>
  </si>
  <si>
    <t>ΣΥΝΟΛΟ ΧΩΜΑΤΟΥΡΓΙΚΩΝ</t>
  </si>
  <si>
    <t>ΣΥΝΟΛΟ ΚΑΘΑΙΡΕΣΕΩΝ</t>
  </si>
  <si>
    <t>ΣΥΝΟΛΟ ΣΚΥΡΟΔΕΜΑΤΩΝ</t>
  </si>
  <si>
    <t>ΣΥΝΟΛΟ ΜΟΝΩΣΕΩΝ ΣΤΕΓΑΝΩΣΕΩΝ</t>
  </si>
  <si>
    <t>ΣΥΝΟΛΟ ΕΠΙΧΡΙΣΜΑΤΩΝ</t>
  </si>
  <si>
    <t>ΣΥΝΟΛΟ ΕΠΙΚΑΛΥΨΕΩΝ</t>
  </si>
  <si>
    <t>ΣΥΝΟΛΟ ΚΟΥΦΩΜΑΤΩΝ</t>
  </si>
  <si>
    <t>ΣΥΝΟΛΟ ΥΑΛΟΠΙΝΑΚΩΝ</t>
  </si>
  <si>
    <t>ΣΥΝΟΛΟ ΣΤΗΘΑΙΩΝ</t>
  </si>
  <si>
    <t>ΣΥΝΟΛΟ ΜΑΡΜΑΡΙΚΩΝ</t>
  </si>
  <si>
    <t>ΣΥΝΟΛΟ ΕΠΕΝΔΥΣΕΩΝ ΤΟΙΧΩΝ</t>
  </si>
  <si>
    <t>ΣΥΝΟΛΟ ΕΠΙΣΤΡΩΣΕΩΝ ΔΑΠΕΔΩΝ</t>
  </si>
  <si>
    <t>ΣΥΝΟΛΟ ΨΕΥΔΟΡΟΦΩΝ</t>
  </si>
  <si>
    <t>ΣΥΝΟΛΟ ΚΛΙΜΑΚΩΝ</t>
  </si>
  <si>
    <t>ΣΥΝΟΛΟ ΝΤΟΥΛΑΠΙΩΝ</t>
  </si>
  <si>
    <t>ΣΥΝΟΛΟ ΧΡΩΜΑΤΙΣΜΩΝ</t>
  </si>
  <si>
    <t>ΣΥΝΟΛΟ ΓΙΑ ΔΙΑΦΟΡΕΣ ΟΙΚΟΔΟΜΙΚΕΣ ΕΡΓΑΣΙΕΣ</t>
  </si>
  <si>
    <t>ΣΥΝΟΛΟ ΕΙΔΩΝ ΥΓΙΕΙΝΗΣ</t>
  </si>
  <si>
    <t>ΣΥΝΟΛΟ ΥΔΡΑΥΛΙΚΩΝ</t>
  </si>
  <si>
    <t>ΣΥΝΟΛΟ ΘΕΡΜΑΝΣΗΣ-ΨΥΞΗΣ</t>
  </si>
  <si>
    <t>ΣΥΝΟΛΟ ΦΥΣΙΚΟΥ ΑΕΡΙΟΥ</t>
  </si>
  <si>
    <t>ΣΥΝΟΛΟ ΗΛΕΚΤΡΟΛΟΓΙΚΩΝ</t>
  </si>
  <si>
    <t>ΣΥΝΟΛΟ ΑΝΕΛΚΥΣΤΗΡΩΝ</t>
  </si>
  <si>
    <t>ΣΥΝΟΛΟ ΔΙΑΦΟΡΩΝ Η/Μ</t>
  </si>
  <si>
    <t>ΣΥΝΟΛΟ ΠΕΡΙΒΑΛΛΟΝΤΟΣ ΧΩΡΟΥ</t>
  </si>
  <si>
    <t>ΣΥΝΟΛΟ ΕΡΓΩΝ ΥΠΟΔΟΜΗΣ</t>
  </si>
  <si>
    <t>ΣΥΝΟΛΟ ΜΕΤΑΛΛΙΚΩΝ ΚΑΤΑΣΚΕΥΩΝ</t>
  </si>
  <si>
    <t>ΣΥΝΟΛΟ ΑΣΦΑΛΙΣΤΙΚΩΝ ΕΙΣΦΟΡΩΝ</t>
  </si>
  <si>
    <r>
      <t xml:space="preserve">Για τον καθορισμό των παραπάνω τιμών μονάδας λήφθηκαν υπ’ όψιν:                                                                                                                     
1) Οι τρέχουσες τιμές των υλικών της τοπικής αγοράς, για μια μέση ποιότητα κατασκευής, που αφορούν την κάθε εργασία.                                        
2) Οι ασφαλιστικές εισφορές, σύμφωνα με τον καθορισμό των ελαχίστων ημερομισθίων από το ΙΚΑ.                                                                          
3) Το σύνολο  της περιοχής παρέμβασης χωρίζεται σε δύο ζώνες, σε ότι αφορά τις βασικές τιμές της κατηγορίας ΣΚΥΡΟΔΕΜΑΤΑ, στη Ζώνη Ι που περιλαμβάνει τους Δήμους Αγκιστρίου, Αίγινας,Σπετσών, Ύδρας και τη Ζώνη ΙΙ που περιλαμβάνει τους Δήμους Κυθήρων, Τροιζηνίας Μεθάνων, Πόρου και Σαλαμίνας.                                                                                                                                                                                                  4) Οι παραπάνω τιμές μονάδας δεν περιλαμβάνουν τον Φ.Π.Α.                                                                                                                                                                                                                                                                                                                                                                    </t>
    </r>
    <r>
      <rPr>
        <b/>
        <sz val="10"/>
        <rFont val="Arial"/>
        <family val="2"/>
        <charset val="161"/>
      </rPr>
      <t/>
    </r>
  </si>
  <si>
    <r>
      <rPr>
        <b/>
        <sz val="11"/>
        <rFont val="Arial"/>
        <family val="2"/>
        <charset val="161"/>
      </rPr>
      <t>Σημείωση</t>
    </r>
    <r>
      <rPr>
        <sz val="11"/>
        <rFont val="Arial"/>
        <family val="2"/>
        <charset val="161"/>
      </rPr>
      <t>:</t>
    </r>
    <r>
      <rPr>
        <sz val="10"/>
        <rFont val="Arial"/>
        <family val="2"/>
        <charset val="161"/>
      </rPr>
      <t xml:space="preserve"> Οι παραπάνω τιμές δύναται να διαφοροποιηθούν προς τα κάτω, εφόσον ο συντάκτης μελετητής κρίνει ότι κάποια ή κάποιες εργασίες μπορούν να υλοποιηθούν με χαμηλότερο μοναδιαίο κόστος, χωρίς όμως κανένα συμβιβασμό όσον αφορά την ποιότητα και το έντεχνο της εκτέλεσης. Μπορούν επίσης να διαφοροποιηθούν προς τα πάνω, εφόσον τεκμηριώνεται:                                                                                                          
1) Η ανάγκη χρήσης αυξημένης τιμής, όταν προκύπτει από τα σχεδιαστικά δεδομένα της προς κατασκευή οικοδομής ή από ιδιαίτερες συνθήκες που επικρατούν στην περιοχή κατασκευής (π.χ. μη χρησιμοποίηση βαρέων οχημάτων στον οικισμό της Ύδρας)                                                               
2) Η αυξημένη ποιότητα των υλικών ή/και της κατασκευής                                                                                                                                     
Στην περίπτωση ειδικών κατασκευών ή/ και  για εργασίες που δεν προβλέπεται τιμή μονάδας, η προτεινόμενη τιμή από τον επενδυτή θα πρέπει να τεκμηριώνεται.</t>
    </r>
  </si>
  <si>
    <t>ΣΥΓΚΕΝΤΡΩΤΙΚΟΣ ΠΙΝΑΚΑΣ ΤΕΛΙΚΟΥ ΚΟΣΤΟΥΣ</t>
  </si>
  <si>
    <t>ΣΥΝΟΛΟ ΕΡΓΑΣΙΩΝ</t>
  </si>
  <si>
    <t>ΣΥΝΟΛΟ ΤΟΙΧΟΠΟΙΙΑΣ</t>
  </si>
  <si>
    <t>ΣΥΝΟΛΟ ΔΙΑΦΟΡΩΝ ΟΙΚΟΔΟΜΙΚΩΝ ΕΡΓΑΣΙΩΝ</t>
  </si>
  <si>
    <t>ΣΥΝΟΛΟ ΘΕΡΜΑΝΣΗΣ - ΨΥΞΗΣ</t>
  </si>
  <si>
    <t>ΓΕΝΙΚΟ ΣΥΝΟΛΟ</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</si>
</sst>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charset val="161"/>
    </font>
    <font>
      <sz val="8"/>
      <name val="Arial"/>
      <family val="2"/>
      <charset val="161"/>
    </font>
    <font>
      <sz val="10"/>
      <name val="Verdana"/>
      <family val="2"/>
      <charset val="161"/>
    </font>
    <font>
      <i/>
      <sz val="10"/>
      <name val="Verdana"/>
      <family val="2"/>
      <charset val="161"/>
    </font>
    <font>
      <b/>
      <sz val="10"/>
      <name val="Verdana"/>
      <family val="2"/>
      <charset val="161"/>
    </font>
    <font>
      <b/>
      <sz val="9"/>
      <name val="Verdana"/>
      <family val="2"/>
      <charset val="161"/>
    </font>
    <font>
      <sz val="9"/>
      <name val="Verdana"/>
      <family val="2"/>
      <charset val="161"/>
    </font>
    <font>
      <i/>
      <sz val="9"/>
      <name val="Verdana"/>
      <family val="2"/>
      <charset val="161"/>
    </font>
    <font>
      <u/>
      <sz val="10"/>
      <color indexed="12"/>
      <name val="Arial Greek"/>
      <charset val="161"/>
    </font>
    <font>
      <b/>
      <u/>
      <sz val="14"/>
      <name val="Verdana"/>
      <family val="2"/>
      <charset val="161"/>
    </font>
    <font>
      <b/>
      <vertAlign val="superscript"/>
      <sz val="9"/>
      <name val="Verdana"/>
      <family val="2"/>
      <charset val="161"/>
    </font>
    <font>
      <u/>
      <sz val="10"/>
      <color indexed="12"/>
      <name val="Verdana"/>
      <family val="2"/>
      <charset val="161"/>
    </font>
    <font>
      <b/>
      <sz val="8"/>
      <name val="Verdana"/>
      <family val="2"/>
      <charset val="161"/>
    </font>
    <font>
      <sz val="8"/>
      <name val="Verdana"/>
      <family val="2"/>
      <charset val="161"/>
    </font>
    <font>
      <sz val="8"/>
      <name val="Arial"/>
      <family val="2"/>
      <charset val="161"/>
    </font>
    <font>
      <b/>
      <vertAlign val="superscript"/>
      <sz val="8"/>
      <name val="Verdana"/>
      <family val="2"/>
      <charset val="161"/>
    </font>
    <font>
      <b/>
      <sz val="6"/>
      <name val="Verdana"/>
      <family val="2"/>
      <charset val="161"/>
    </font>
    <font>
      <sz val="9"/>
      <name val="Arial"/>
      <family val="2"/>
      <charset val="161"/>
    </font>
    <font>
      <sz val="10"/>
      <name val="Arial"/>
    </font>
    <font>
      <b/>
      <sz val="12"/>
      <name val="Verdana"/>
      <family val="2"/>
      <charset val="161"/>
    </font>
    <font>
      <sz val="10"/>
      <name val="Arial"/>
      <family val="2"/>
      <charset val="161"/>
    </font>
    <font>
      <b/>
      <sz val="10"/>
      <name val="Arial"/>
      <family val="2"/>
      <charset val="161"/>
    </font>
    <font>
      <sz val="11"/>
      <name val="Arial"/>
      <family val="2"/>
      <charset val="161"/>
    </font>
    <font>
      <b/>
      <sz val="11"/>
      <name val="Arial"/>
      <family val="2"/>
      <charset val="161"/>
    </font>
  </fonts>
  <fills count="12">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lightGray">
        <fgColor indexed="9"/>
        <bgColor indexed="9"/>
      </patternFill>
    </fill>
    <fill>
      <patternFill patternType="solid">
        <fgColor indexed="22"/>
        <bgColor indexed="9"/>
      </patternFill>
    </fill>
    <fill>
      <patternFill patternType="solid">
        <fgColor indexed="44"/>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39997558519241921"/>
        <bgColor indexed="64"/>
      </patternFill>
    </fill>
  </fills>
  <borders count="55">
    <border>
      <left/>
      <right/>
      <top/>
      <bottom/>
      <diagonal/>
    </border>
    <border>
      <left/>
      <right/>
      <top style="double">
        <color indexed="64"/>
      </top>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double">
        <color indexed="64"/>
      </left>
      <right style="double">
        <color indexed="64"/>
      </right>
      <top style="double">
        <color indexed="64"/>
      </top>
      <bottom style="double">
        <color indexed="64"/>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s>
  <cellStyleXfs count="3">
    <xf numFmtId="0" fontId="0" fillId="0" borderId="0"/>
    <xf numFmtId="0" fontId="8" fillId="0" borderId="0" applyNumberFormat="0" applyFill="0" applyBorder="0" applyAlignment="0" applyProtection="0">
      <alignment vertical="top"/>
      <protection locked="0"/>
    </xf>
    <xf numFmtId="0" fontId="18" fillId="0" borderId="0"/>
  </cellStyleXfs>
  <cellXfs count="213">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left"/>
    </xf>
    <xf numFmtId="0" fontId="2" fillId="0" borderId="0" xfId="0" applyFont="1" applyAlignment="1">
      <alignment vertical="center"/>
    </xf>
    <xf numFmtId="0" fontId="6" fillId="0" borderId="0" xfId="0" applyFont="1" applyAlignment="1">
      <alignment vertical="center"/>
    </xf>
    <xf numFmtId="0" fontId="2" fillId="0" borderId="1" xfId="0" applyFont="1" applyBorder="1"/>
    <xf numFmtId="0" fontId="5" fillId="0" borderId="0" xfId="0" applyFont="1"/>
    <xf numFmtId="0" fontId="6" fillId="0" borderId="0" xfId="0" applyFont="1"/>
    <xf numFmtId="0" fontId="6" fillId="0" borderId="0" xfId="0" applyFont="1" applyAlignment="1">
      <alignment horizontal="center"/>
    </xf>
    <xf numFmtId="0" fontId="6" fillId="0" borderId="1" xfId="0" applyFont="1" applyBorder="1"/>
    <xf numFmtId="0" fontId="6" fillId="0" borderId="2" xfId="0" applyFont="1" applyBorder="1"/>
    <xf numFmtId="0" fontId="5" fillId="0" borderId="3" xfId="0" applyFont="1" applyBorder="1" applyAlignment="1">
      <alignment horizontal="center"/>
    </xf>
    <xf numFmtId="0" fontId="6" fillId="0" borderId="4" xfId="0" applyFont="1" applyBorder="1" applyAlignment="1">
      <alignment horizontal="left"/>
    </xf>
    <xf numFmtId="4" fontId="6" fillId="0" borderId="5" xfId="0" applyNumberFormat="1" applyFont="1" applyBorder="1" applyAlignment="1">
      <alignment horizontal="right"/>
    </xf>
    <xf numFmtId="0" fontId="4" fillId="0" borderId="6" xfId="0" applyFont="1" applyBorder="1" applyAlignment="1">
      <alignment horizontal="center" vertical="center" wrapText="1"/>
    </xf>
    <xf numFmtId="0" fontId="6" fillId="0" borderId="7" xfId="0" applyFont="1" applyBorder="1" applyAlignment="1">
      <alignment horizontal="left"/>
    </xf>
    <xf numFmtId="4" fontId="6" fillId="0" borderId="8" xfId="0" applyNumberFormat="1" applyFont="1" applyBorder="1" applyAlignment="1">
      <alignment horizontal="right"/>
    </xf>
    <xf numFmtId="0" fontId="5" fillId="0" borderId="4" xfId="0" applyFont="1" applyBorder="1" applyAlignment="1">
      <alignment horizontal="left"/>
    </xf>
    <xf numFmtId="4" fontId="5" fillId="0" borderId="5" xfId="0" applyNumberFormat="1" applyFont="1" applyBorder="1" applyAlignment="1">
      <alignment horizontal="right"/>
    </xf>
    <xf numFmtId="0" fontId="5" fillId="0" borderId="0" xfId="0" applyFont="1" applyBorder="1"/>
    <xf numFmtId="0" fontId="2" fillId="0" borderId="0" xfId="0" applyFont="1" applyAlignment="1">
      <alignment horizontal="center" vertical="center"/>
    </xf>
    <xf numFmtId="0" fontId="9" fillId="0" borderId="0" xfId="0" applyFont="1" applyAlignment="1">
      <alignment horizontal="center" vertical="center"/>
    </xf>
    <xf numFmtId="0" fontId="6" fillId="0" borderId="1" xfId="0" applyFont="1" applyBorder="1" applyAlignment="1">
      <alignment vertical="center"/>
    </xf>
    <xf numFmtId="4" fontId="6" fillId="0" borderId="1" xfId="0" applyNumberFormat="1" applyFont="1" applyBorder="1" applyAlignment="1">
      <alignment vertical="center"/>
    </xf>
    <xf numFmtId="0" fontId="5" fillId="0" borderId="0" xfId="0" applyFont="1" applyAlignment="1">
      <alignment vertical="center"/>
    </xf>
    <xf numFmtId="4" fontId="6" fillId="0" borderId="0" xfId="0" applyNumberFormat="1" applyFont="1" applyAlignment="1">
      <alignment vertical="center"/>
    </xf>
    <xf numFmtId="0" fontId="5" fillId="2" borderId="9" xfId="0" applyFont="1" applyFill="1" applyBorder="1" applyAlignment="1">
      <alignment horizontal="center" wrapText="1"/>
    </xf>
    <xf numFmtId="0" fontId="6" fillId="0" borderId="9" xfId="0" applyFont="1" applyBorder="1" applyAlignment="1">
      <alignment wrapText="1"/>
    </xf>
    <xf numFmtId="4" fontId="6" fillId="0" borderId="9" xfId="0" applyNumberFormat="1" applyFont="1" applyBorder="1"/>
    <xf numFmtId="0" fontId="5" fillId="2" borderId="9" xfId="0" applyFont="1" applyFill="1" applyBorder="1" applyAlignment="1">
      <alignment wrapText="1"/>
    </xf>
    <xf numFmtId="4" fontId="5" fillId="2" borderId="9" xfId="0" applyNumberFormat="1" applyFont="1" applyFill="1" applyBorder="1" applyAlignment="1">
      <alignment wrapText="1"/>
    </xf>
    <xf numFmtId="0" fontId="11" fillId="0" borderId="0" xfId="1" applyFont="1" applyAlignment="1" applyProtection="1"/>
    <xf numFmtId="0" fontId="5" fillId="2" borderId="9" xfId="0" applyFont="1" applyFill="1" applyBorder="1" applyAlignment="1">
      <alignment horizontal="center" vertical="center"/>
    </xf>
    <xf numFmtId="0" fontId="5" fillId="2" borderId="9"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5" fillId="0" borderId="0" xfId="0" applyFont="1" applyBorder="1" applyAlignment="1">
      <alignment horizontal="center" vertical="center"/>
    </xf>
    <xf numFmtId="4" fontId="6" fillId="0" borderId="9" xfId="0" applyNumberFormat="1" applyFont="1" applyBorder="1" applyAlignment="1">
      <alignment horizontal="center" vertical="center"/>
    </xf>
    <xf numFmtId="4" fontId="5" fillId="2" borderId="9" xfId="0" applyNumberFormat="1" applyFont="1" applyFill="1" applyBorder="1" applyAlignment="1">
      <alignment horizontal="center" vertical="center" wrapText="1"/>
    </xf>
    <xf numFmtId="0" fontId="6" fillId="0" borderId="9" xfId="0" applyFont="1" applyBorder="1" applyAlignment="1">
      <alignment horizontal="left" vertical="center" wrapText="1"/>
    </xf>
    <xf numFmtId="0" fontId="13" fillId="0" borderId="0" xfId="0" applyFont="1" applyProtection="1">
      <protection locked="0"/>
    </xf>
    <xf numFmtId="0" fontId="13" fillId="0" borderId="9" xfId="0" applyFont="1" applyBorder="1" applyAlignment="1" applyProtection="1">
      <alignment wrapText="1"/>
      <protection locked="0"/>
    </xf>
    <xf numFmtId="0" fontId="13" fillId="0" borderId="9" xfId="0" applyFont="1" applyBorder="1" applyAlignment="1" applyProtection="1">
      <alignment vertical="center" wrapText="1"/>
      <protection locked="0"/>
    </xf>
    <xf numFmtId="0" fontId="12" fillId="2" borderId="9"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wrapText="1"/>
      <protection locked="0"/>
    </xf>
    <xf numFmtId="4" fontId="13" fillId="0" borderId="9" xfId="0" applyNumberFormat="1" applyFont="1" applyBorder="1" applyAlignment="1" applyProtection="1">
      <alignment vertical="center"/>
      <protection locked="0"/>
    </xf>
    <xf numFmtId="4" fontId="12" fillId="2" borderId="9" xfId="0" applyNumberFormat="1" applyFont="1" applyFill="1" applyBorder="1" applyAlignment="1" applyProtection="1">
      <alignment vertical="center" wrapText="1"/>
      <protection locked="0"/>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4" fontId="13" fillId="0" borderId="12" xfId="0" applyNumberFormat="1" applyFont="1" applyBorder="1" applyAlignment="1" applyProtection="1">
      <alignment vertical="center"/>
      <protection locked="0"/>
    </xf>
    <xf numFmtId="4" fontId="12" fillId="2" borderId="13" xfId="0" applyNumberFormat="1" applyFont="1" applyFill="1" applyBorder="1" applyAlignment="1" applyProtection="1">
      <alignment vertical="center"/>
      <protection locked="0"/>
    </xf>
    <xf numFmtId="4" fontId="12" fillId="2" borderId="14" xfId="0" applyNumberFormat="1" applyFont="1" applyFill="1" applyBorder="1" applyAlignment="1" applyProtection="1">
      <alignment vertical="center"/>
      <protection locked="0"/>
    </xf>
    <xf numFmtId="0" fontId="13" fillId="0" borderId="0" xfId="0" applyFont="1" applyAlignment="1" applyProtection="1">
      <alignment wrapText="1"/>
      <protection locked="0"/>
    </xf>
    <xf numFmtId="0" fontId="13" fillId="0" borderId="9" xfId="0" applyFont="1" applyBorder="1" applyAlignment="1" applyProtection="1">
      <alignment wrapText="1"/>
      <protection hidden="1"/>
    </xf>
    <xf numFmtId="0" fontId="13" fillId="0" borderId="9" xfId="0" applyFont="1" applyBorder="1" applyAlignment="1" applyProtection="1">
      <alignment vertical="center" wrapText="1"/>
      <protection hidden="1"/>
    </xf>
    <xf numFmtId="0" fontId="13" fillId="0" borderId="0" xfId="0" applyFont="1" applyProtection="1">
      <protection hidden="1"/>
    </xf>
    <xf numFmtId="0" fontId="13" fillId="0" borderId="0" xfId="0" applyFont="1" applyProtection="1"/>
    <xf numFmtId="0" fontId="5" fillId="0" borderId="0"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4" fontId="6" fillId="0" borderId="9" xfId="0" applyNumberFormat="1" applyFont="1" applyBorder="1" applyAlignment="1">
      <alignment vertical="center"/>
    </xf>
    <xf numFmtId="4" fontId="5" fillId="2" borderId="9" xfId="0" applyNumberFormat="1" applyFont="1" applyFill="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4" fontId="5" fillId="0" borderId="9" xfId="0" applyNumberFormat="1" applyFont="1" applyBorder="1" applyAlignment="1">
      <alignment horizontal="center" vertical="center" wrapText="1"/>
    </xf>
    <xf numFmtId="0" fontId="6" fillId="4" borderId="9" xfId="0" applyFont="1" applyFill="1" applyBorder="1" applyAlignment="1">
      <alignment horizontal="center" vertical="center"/>
    </xf>
    <xf numFmtId="4" fontId="6" fillId="4"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4" fontId="5" fillId="5" borderId="9" xfId="0" applyNumberFormat="1" applyFont="1" applyFill="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vertical="center" wrapText="1"/>
    </xf>
    <xf numFmtId="4" fontId="6" fillId="0" borderId="9" xfId="0" applyNumberFormat="1" applyFont="1" applyBorder="1" applyAlignment="1">
      <alignment vertical="center" wrapText="1"/>
    </xf>
    <xf numFmtId="0" fontId="5" fillId="0" borderId="9" xfId="0" applyFont="1" applyBorder="1" applyAlignment="1">
      <alignment horizontal="center" vertical="center"/>
    </xf>
    <xf numFmtId="0" fontId="5" fillId="0" borderId="9" xfId="0" applyFont="1" applyBorder="1" applyAlignment="1">
      <alignment vertical="center" wrapText="1"/>
    </xf>
    <xf numFmtId="4" fontId="5" fillId="0" borderId="9" xfId="0" applyNumberFormat="1" applyFont="1" applyBorder="1" applyAlignment="1">
      <alignment vertical="center"/>
    </xf>
    <xf numFmtId="0" fontId="5" fillId="2" borderId="9" xfId="0" applyFont="1" applyFill="1" applyBorder="1" applyAlignment="1">
      <alignment horizontal="centerContinuous" vertical="center"/>
    </xf>
    <xf numFmtId="0" fontId="16" fillId="2" borderId="9" xfId="0" applyFont="1" applyFill="1" applyBorder="1" applyAlignment="1">
      <alignment horizontal="center" vertical="center" wrapText="1"/>
    </xf>
    <xf numFmtId="0" fontId="6" fillId="0" borderId="9" xfId="0" applyFont="1" applyBorder="1"/>
    <xf numFmtId="0" fontId="5" fillId="0" borderId="9" xfId="0" applyFont="1" applyBorder="1"/>
    <xf numFmtId="0" fontId="5" fillId="2" borderId="9" xfId="0" applyFont="1" applyFill="1" applyBorder="1" applyAlignment="1">
      <alignment horizontal="center" vertical="top" wrapText="1"/>
    </xf>
    <xf numFmtId="0" fontId="6" fillId="0" borderId="9" xfId="0" applyFont="1" applyBorder="1" applyAlignment="1">
      <alignment vertical="center"/>
    </xf>
    <xf numFmtId="0" fontId="5" fillId="2" borderId="9" xfId="0" applyFont="1" applyFill="1" applyBorder="1" applyAlignment="1">
      <alignment horizontal="right" vertical="top" wrapText="1"/>
    </xf>
    <xf numFmtId="4" fontId="5" fillId="2" borderId="9" xfId="0" applyNumberFormat="1" applyFont="1" applyFill="1" applyBorder="1" applyAlignment="1">
      <alignment horizontal="center" vertical="top" wrapText="1"/>
    </xf>
    <xf numFmtId="0" fontId="2" fillId="0" borderId="0" xfId="0" applyFont="1" applyAlignment="1">
      <alignment horizontal="justify" vertical="center"/>
    </xf>
    <xf numFmtId="0" fontId="2" fillId="0" borderId="0" xfId="0" applyFont="1" applyFill="1" applyAlignment="1">
      <alignment horizontal="justify" vertical="center"/>
    </xf>
    <xf numFmtId="0" fontId="7" fillId="0" borderId="0" xfId="0" applyFont="1" applyAlignment="1">
      <alignment horizontal="left" vertical="center"/>
    </xf>
    <xf numFmtId="0" fontId="6" fillId="0" borderId="0" xfId="0" applyFont="1" applyAlignment="1">
      <alignment horizontal="left" vertical="center" wrapText="1"/>
    </xf>
    <xf numFmtId="4" fontId="6" fillId="0" borderId="0" xfId="0" applyNumberFormat="1" applyFont="1" applyProtection="1">
      <protection locked="0"/>
    </xf>
    <xf numFmtId="0" fontId="6" fillId="0" borderId="0" xfId="0" applyFont="1"/>
    <xf numFmtId="4" fontId="2" fillId="0" borderId="0" xfId="0" applyNumberFormat="1" applyFont="1" applyProtection="1">
      <protection locked="0"/>
    </xf>
    <xf numFmtId="4" fontId="6" fillId="0" borderId="0" xfId="0" applyNumberFormat="1" applyFont="1" applyAlignment="1" applyProtection="1">
      <alignment horizontal="center"/>
      <protection locked="0"/>
    </xf>
    <xf numFmtId="0" fontId="2" fillId="0" borderId="0" xfId="0" applyFont="1" applyAlignment="1" applyProtection="1">
      <alignment horizontal="center" wrapText="1"/>
      <protection locked="0"/>
    </xf>
    <xf numFmtId="0" fontId="0" fillId="0" borderId="0" xfId="0" applyAlignment="1"/>
    <xf numFmtId="0" fontId="2" fillId="0" borderId="0" xfId="0" applyFont="1" applyAlignment="1" applyProtection="1">
      <alignment horizontal="center"/>
      <protection locked="0"/>
    </xf>
    <xf numFmtId="4" fontId="5" fillId="0" borderId="9"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5" fillId="2" borderId="9" xfId="0" applyFont="1" applyFill="1" applyBorder="1" applyAlignment="1">
      <alignment horizontal="left" vertical="center"/>
    </xf>
    <xf numFmtId="0" fontId="5" fillId="5" borderId="9" xfId="0" applyFont="1" applyFill="1" applyBorder="1" applyAlignment="1">
      <alignment horizontal="left" vertical="center"/>
    </xf>
    <xf numFmtId="0" fontId="5" fillId="0" borderId="9" xfId="0" applyFont="1" applyBorder="1" applyAlignment="1">
      <alignment horizontal="left" vertical="center"/>
    </xf>
    <xf numFmtId="0" fontId="5" fillId="2" borderId="9" xfId="0" applyFont="1" applyFill="1" applyBorder="1" applyAlignment="1">
      <alignment horizontal="left" vertical="center" wrapText="1"/>
    </xf>
    <xf numFmtId="0" fontId="6" fillId="0" borderId="0" xfId="0" applyFont="1" applyAlignment="1" applyProtection="1">
      <alignment horizontal="center" wrapText="1"/>
      <protection locked="0"/>
    </xf>
    <xf numFmtId="0" fontId="17" fillId="0" borderId="0" xfId="0" applyFont="1" applyAlignment="1"/>
    <xf numFmtId="0" fontId="6" fillId="0" borderId="0" xfId="0" applyFont="1" applyAlignment="1" applyProtection="1">
      <alignment horizontal="center"/>
      <protection locked="0"/>
    </xf>
    <xf numFmtId="0" fontId="5" fillId="2" borderId="9" xfId="0" applyFont="1" applyFill="1" applyBorder="1" applyAlignment="1">
      <alignment horizontal="left" wrapText="1"/>
    </xf>
    <xf numFmtId="0" fontId="5" fillId="0" borderId="0" xfId="0" applyFont="1" applyBorder="1"/>
    <xf numFmtId="0" fontId="5" fillId="0" borderId="0" xfId="0" applyFont="1" applyBorder="1" applyAlignment="1">
      <alignment horizontal="left" vertical="center"/>
    </xf>
    <xf numFmtId="0" fontId="5" fillId="2" borderId="15" xfId="0" applyFont="1" applyFill="1" applyBorder="1" applyAlignment="1">
      <alignment horizontal="right" vertical="center" wrapText="1"/>
    </xf>
    <xf numFmtId="0" fontId="5" fillId="2" borderId="16" xfId="0" applyFont="1" applyFill="1" applyBorder="1" applyAlignment="1">
      <alignment horizontal="right" vertical="center" wrapText="1"/>
    </xf>
    <xf numFmtId="0" fontId="5" fillId="2" borderId="18" xfId="0" applyFont="1" applyFill="1" applyBorder="1" applyAlignment="1">
      <alignment horizontal="right" vertical="center" wrapText="1"/>
    </xf>
    <xf numFmtId="0" fontId="12" fillId="0" borderId="19"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21" xfId="0" applyFont="1" applyFill="1" applyBorder="1" applyAlignment="1" applyProtection="1">
      <alignment horizontal="right" vertical="center" wrapText="1"/>
      <protection locked="0"/>
    </xf>
    <xf numFmtId="0" fontId="12" fillId="2" borderId="22"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right" vertical="center" wrapText="1"/>
      <protection locked="0"/>
    </xf>
    <xf numFmtId="0" fontId="12" fillId="2" borderId="16" xfId="0" applyFont="1" applyFill="1" applyBorder="1" applyAlignment="1" applyProtection="1">
      <alignment horizontal="right" vertical="center" wrapText="1"/>
      <protection locked="0"/>
    </xf>
    <xf numFmtId="0" fontId="12" fillId="0" borderId="17" xfId="0" applyFont="1" applyBorder="1" applyAlignment="1" applyProtection="1">
      <alignment horizontal="left"/>
      <protection locked="0"/>
    </xf>
    <xf numFmtId="0" fontId="12" fillId="0" borderId="0" xfId="0" applyFont="1" applyBorder="1" applyAlignment="1" applyProtection="1">
      <alignment vertical="center"/>
      <protection locked="0"/>
    </xf>
    <xf numFmtId="0" fontId="12" fillId="0" borderId="17" xfId="0" applyFont="1" applyBorder="1" applyAlignment="1" applyProtection="1">
      <alignment horizontal="right" vertical="center" wrapText="1"/>
      <protection locked="0"/>
    </xf>
    <xf numFmtId="0" fontId="12" fillId="0" borderId="17" xfId="0" applyFont="1" applyBorder="1" applyAlignment="1" applyProtection="1">
      <alignment horizontal="center" vertical="center" wrapText="1"/>
      <protection locked="0"/>
    </xf>
    <xf numFmtId="0" fontId="5" fillId="2" borderId="9"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0" fontId="18" fillId="0" borderId="0" xfId="2"/>
    <xf numFmtId="0" fontId="2" fillId="0" borderId="0" xfId="2" applyFont="1" applyAlignment="1">
      <alignment horizontal="left" vertical="center" wrapText="1"/>
    </xf>
    <xf numFmtId="0" fontId="2" fillId="0" borderId="0" xfId="2" applyFont="1" applyAlignment="1">
      <alignment horizontal="center" vertical="center"/>
    </xf>
    <xf numFmtId="2" fontId="2" fillId="0" borderId="0" xfId="2" applyNumberFormat="1" applyFont="1" applyAlignment="1">
      <alignment horizontal="center" vertical="center"/>
    </xf>
    <xf numFmtId="0" fontId="12" fillId="0" borderId="0" xfId="2" applyFont="1" applyAlignment="1">
      <alignment horizontal="center" vertical="center" textRotation="90" wrapText="1"/>
    </xf>
    <xf numFmtId="0" fontId="19" fillId="6" borderId="23" xfId="2" applyFont="1" applyFill="1" applyBorder="1" applyAlignment="1">
      <alignment horizontal="center" vertical="center" wrapText="1"/>
    </xf>
    <xf numFmtId="0" fontId="19" fillId="6" borderId="24" xfId="2" applyFont="1" applyFill="1" applyBorder="1" applyAlignment="1">
      <alignment horizontal="center" vertical="center" wrapText="1"/>
    </xf>
    <xf numFmtId="0" fontId="2" fillId="0" borderId="28" xfId="2" applyFont="1" applyBorder="1" applyAlignment="1">
      <alignment horizontal="left" vertical="center" wrapText="1"/>
    </xf>
    <xf numFmtId="0" fontId="2" fillId="0" borderId="28" xfId="2" applyFont="1" applyBorder="1" applyAlignment="1">
      <alignment horizontal="center" vertical="center" wrapText="1"/>
    </xf>
    <xf numFmtId="0" fontId="2" fillId="0" borderId="9" xfId="2" applyFont="1" applyBorder="1" applyAlignment="1">
      <alignment horizontal="center" vertical="center"/>
    </xf>
    <xf numFmtId="0" fontId="2" fillId="0" borderId="9" xfId="2" applyFont="1" applyBorder="1" applyAlignment="1">
      <alignment horizontal="left" vertical="center" wrapText="1"/>
    </xf>
    <xf numFmtId="0" fontId="2" fillId="0" borderId="31" xfId="2" applyFont="1" applyBorder="1" applyAlignment="1">
      <alignment horizontal="center" vertical="center"/>
    </xf>
    <xf numFmtId="0" fontId="2" fillId="0" borderId="31" xfId="2" applyFont="1" applyBorder="1" applyAlignment="1">
      <alignment horizontal="left" vertical="center" wrapText="1"/>
    </xf>
    <xf numFmtId="0" fontId="2" fillId="0" borderId="33" xfId="2" applyFont="1" applyBorder="1" applyAlignment="1">
      <alignment horizontal="center" vertical="center"/>
    </xf>
    <xf numFmtId="0" fontId="2" fillId="0" borderId="33" xfId="2" applyFont="1" applyBorder="1" applyAlignment="1">
      <alignment horizontal="left" vertical="center" wrapText="1"/>
    </xf>
    <xf numFmtId="0" fontId="2" fillId="0" borderId="29" xfId="2" applyFont="1" applyBorder="1" applyAlignment="1">
      <alignment horizontal="center" vertical="center"/>
    </xf>
    <xf numFmtId="0" fontId="2" fillId="0" borderId="29" xfId="2" applyFont="1" applyBorder="1" applyAlignment="1">
      <alignment horizontal="left" vertical="center" wrapText="1"/>
    </xf>
    <xf numFmtId="0" fontId="2" fillId="0" borderId="27" xfId="2" applyFont="1" applyBorder="1" applyAlignment="1">
      <alignment horizontal="center" vertical="center"/>
    </xf>
    <xf numFmtId="0" fontId="2" fillId="0" borderId="27" xfId="2" applyFont="1" applyBorder="1" applyAlignment="1">
      <alignment horizontal="left" vertical="center" wrapText="1"/>
    </xf>
    <xf numFmtId="0" fontId="12" fillId="0" borderId="0" xfId="2" applyFont="1" applyAlignment="1">
      <alignment vertical="center" wrapText="1"/>
    </xf>
    <xf numFmtId="0" fontId="12" fillId="0" borderId="0" xfId="2" applyFont="1" applyAlignment="1">
      <alignment horizontal="left" vertical="center" wrapText="1"/>
    </xf>
    <xf numFmtId="0" fontId="12" fillId="0" borderId="0" xfId="2" applyFont="1" applyAlignment="1">
      <alignment horizontal="center" vertical="center" wrapText="1"/>
    </xf>
    <xf numFmtId="0" fontId="5" fillId="0" borderId="0" xfId="0" applyFont="1" applyBorder="1" applyAlignment="1" applyProtection="1">
      <alignment wrapText="1"/>
      <protection locked="0"/>
    </xf>
    <xf numFmtId="2" fontId="2" fillId="0" borderId="35" xfId="2" applyNumberFormat="1" applyFont="1" applyBorder="1" applyAlignment="1">
      <alignment horizontal="center" vertical="center"/>
    </xf>
    <xf numFmtId="2" fontId="2" fillId="0" borderId="15" xfId="2" applyNumberFormat="1" applyFont="1" applyBorder="1" applyAlignment="1">
      <alignment horizontal="center" vertical="center"/>
    </xf>
    <xf numFmtId="2" fontId="2" fillId="0" borderId="36" xfId="2" applyNumberFormat="1" applyFont="1" applyBorder="1" applyAlignment="1">
      <alignment horizontal="center" vertical="center"/>
    </xf>
    <xf numFmtId="2" fontId="2" fillId="0" borderId="37" xfId="2" applyNumberFormat="1" applyFont="1" applyBorder="1" applyAlignment="1">
      <alignment horizontal="center" vertical="center"/>
    </xf>
    <xf numFmtId="0" fontId="18" fillId="0" borderId="9" xfId="2" applyBorder="1"/>
    <xf numFmtId="0" fontId="2" fillId="0" borderId="38" xfId="2" applyFont="1" applyBorder="1" applyAlignment="1">
      <alignment horizontal="left" vertical="center" wrapText="1"/>
    </xf>
    <xf numFmtId="0" fontId="18" fillId="0" borderId="44" xfId="2" applyBorder="1"/>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2" fillId="0" borderId="18" xfId="2" applyFont="1" applyBorder="1" applyAlignment="1">
      <alignment horizontal="center" vertical="center"/>
    </xf>
    <xf numFmtId="0" fontId="2" fillId="0" borderId="45" xfId="2" applyFont="1" applyBorder="1" applyAlignment="1">
      <alignment horizontal="center" vertical="center"/>
    </xf>
    <xf numFmtId="0" fontId="12" fillId="0" borderId="46" xfId="2" applyFont="1" applyBorder="1" applyAlignment="1">
      <alignment horizontal="center" vertical="center" textRotation="90" wrapText="1"/>
    </xf>
    <xf numFmtId="0" fontId="12" fillId="0" borderId="47" xfId="2" applyFont="1" applyBorder="1" applyAlignment="1">
      <alignment horizontal="center" vertical="center" textRotation="90" wrapText="1"/>
    </xf>
    <xf numFmtId="0" fontId="12" fillId="0" borderId="48" xfId="2" applyFont="1" applyBorder="1" applyAlignment="1">
      <alignment horizontal="center" vertical="center" textRotation="90" wrapText="1"/>
    </xf>
    <xf numFmtId="0" fontId="2" fillId="0" borderId="38" xfId="2" applyFont="1" applyBorder="1" applyAlignment="1">
      <alignment horizontal="center" vertical="center" wrapText="1"/>
    </xf>
    <xf numFmtId="2" fontId="2" fillId="0" borderId="49" xfId="2" applyNumberFormat="1" applyFont="1" applyBorder="1" applyAlignment="1">
      <alignment horizontal="center" vertical="center"/>
    </xf>
    <xf numFmtId="0" fontId="2" fillId="0" borderId="34" xfId="2" applyFont="1" applyBorder="1" applyAlignment="1">
      <alignment horizontal="center" vertical="center"/>
    </xf>
    <xf numFmtId="0" fontId="18" fillId="0" borderId="29" xfId="2" applyBorder="1"/>
    <xf numFmtId="0" fontId="18" fillId="0" borderId="50" xfId="2" applyBorder="1"/>
    <xf numFmtId="0" fontId="2" fillId="0" borderId="30" xfId="2" applyFont="1" applyBorder="1" applyAlignment="1">
      <alignment horizontal="center" vertical="center"/>
    </xf>
    <xf numFmtId="0" fontId="18" fillId="0" borderId="51" xfId="2" applyBorder="1"/>
    <xf numFmtId="0" fontId="2" fillId="0" borderId="40" xfId="2" applyFont="1" applyBorder="1" applyAlignment="1">
      <alignment horizontal="center" vertical="center"/>
    </xf>
    <xf numFmtId="0" fontId="2" fillId="0" borderId="32" xfId="2" applyFont="1" applyBorder="1" applyAlignment="1">
      <alignment horizontal="center" vertical="center"/>
    </xf>
    <xf numFmtId="0" fontId="18" fillId="0" borderId="33" xfId="2" applyBorder="1"/>
    <xf numFmtId="0" fontId="18" fillId="0" borderId="52" xfId="2" applyBorder="1"/>
    <xf numFmtId="0" fontId="2" fillId="0" borderId="53" xfId="2" applyFont="1" applyBorder="1" applyAlignment="1">
      <alignment horizontal="center" vertical="center"/>
    </xf>
    <xf numFmtId="0" fontId="2" fillId="0" borderId="42" xfId="2" applyFont="1" applyBorder="1" applyAlignment="1">
      <alignment horizontal="center" vertical="center"/>
    </xf>
    <xf numFmtId="0" fontId="2" fillId="0" borderId="25" xfId="2" applyFont="1" applyFill="1" applyBorder="1" applyAlignment="1">
      <alignment horizontal="center" vertical="center" wrapText="1"/>
    </xf>
    <xf numFmtId="0" fontId="2" fillId="0" borderId="26" xfId="2" applyFont="1" applyFill="1" applyBorder="1" applyAlignment="1">
      <alignment horizontal="center" vertical="center" wrapText="1"/>
    </xf>
    <xf numFmtId="0" fontId="2" fillId="0" borderId="54" xfId="2" applyFont="1" applyFill="1" applyBorder="1" applyAlignment="1">
      <alignment horizontal="center" vertical="center" wrapText="1"/>
    </xf>
    <xf numFmtId="49" fontId="22" fillId="0" borderId="23" xfId="2" applyNumberFormat="1" applyFont="1" applyBorder="1" applyAlignment="1">
      <alignment horizontal="left" vertical="center" wrapText="1"/>
    </xf>
    <xf numFmtId="49" fontId="22" fillId="0" borderId="24" xfId="2" applyNumberFormat="1" applyFont="1" applyBorder="1" applyAlignment="1">
      <alignment horizontal="left" vertical="center" wrapText="1"/>
    </xf>
    <xf numFmtId="49" fontId="22" fillId="0" borderId="39" xfId="2" applyNumberFormat="1" applyFont="1" applyBorder="1" applyAlignment="1">
      <alignment horizontal="left" vertical="center" wrapText="1"/>
    </xf>
    <xf numFmtId="0" fontId="4" fillId="8" borderId="23" xfId="2" applyFont="1" applyFill="1" applyBorder="1" applyAlignment="1">
      <alignment horizontal="center" vertical="center" wrapText="1"/>
    </xf>
    <xf numFmtId="0" fontId="4" fillId="8" borderId="24" xfId="2" applyFont="1" applyFill="1" applyBorder="1" applyAlignment="1">
      <alignment horizontal="center" vertical="center" wrapText="1"/>
    </xf>
    <xf numFmtId="0" fontId="4" fillId="7" borderId="24" xfId="2" applyFont="1" applyFill="1" applyBorder="1" applyAlignment="1">
      <alignment horizontal="center" vertical="center" wrapText="1"/>
    </xf>
    <xf numFmtId="0" fontId="4" fillId="7" borderId="23" xfId="2" applyFont="1" applyFill="1" applyBorder="1" applyAlignment="1">
      <alignment horizontal="right" vertical="center" wrapText="1"/>
    </xf>
    <xf numFmtId="0" fontId="4" fillId="7" borderId="24" xfId="2" applyFont="1" applyFill="1" applyBorder="1" applyAlignment="1">
      <alignment horizontal="right" vertical="center" wrapText="1"/>
    </xf>
    <xf numFmtId="0" fontId="4" fillId="7" borderId="43" xfId="2" applyFont="1" applyFill="1" applyBorder="1" applyAlignment="1">
      <alignment horizontal="center" vertical="center" wrapText="1"/>
    </xf>
    <xf numFmtId="0" fontId="4" fillId="7" borderId="23" xfId="2" applyFont="1" applyFill="1" applyBorder="1" applyAlignment="1">
      <alignment horizontal="right" vertical="center" wrapText="1"/>
    </xf>
    <xf numFmtId="0" fontId="4" fillId="7" borderId="24" xfId="2" applyFont="1" applyFill="1" applyBorder="1" applyAlignment="1">
      <alignment horizontal="right" vertical="center" wrapText="1"/>
    </xf>
    <xf numFmtId="0" fontId="4" fillId="8" borderId="43" xfId="2" applyFont="1" applyFill="1" applyBorder="1" applyAlignment="1">
      <alignment horizontal="center" vertical="center" wrapText="1"/>
    </xf>
    <xf numFmtId="0" fontId="19" fillId="9" borderId="23" xfId="2" applyFont="1" applyFill="1" applyBorder="1" applyAlignment="1">
      <alignment horizontal="center" vertical="center" wrapText="1"/>
    </xf>
    <xf numFmtId="0" fontId="19" fillId="9" borderId="24" xfId="2" applyFont="1" applyFill="1" applyBorder="1" applyAlignment="1">
      <alignment horizontal="center" vertical="center" wrapText="1"/>
    </xf>
    <xf numFmtId="0" fontId="19" fillId="9" borderId="26" xfId="2" applyFont="1" applyFill="1" applyBorder="1" applyAlignment="1">
      <alignment horizontal="center" vertical="center" wrapText="1"/>
    </xf>
    <xf numFmtId="0" fontId="19" fillId="9" borderId="54" xfId="2" applyFont="1" applyFill="1" applyBorder="1" applyAlignment="1">
      <alignment horizontal="center" vertical="center" wrapText="1"/>
    </xf>
    <xf numFmtId="0" fontId="4" fillId="11" borderId="23" xfId="2" applyFont="1" applyFill="1" applyBorder="1" applyAlignment="1">
      <alignment horizontal="right" vertical="center" wrapText="1"/>
    </xf>
    <xf numFmtId="0" fontId="4" fillId="11" borderId="24" xfId="2" applyFont="1" applyFill="1" applyBorder="1" applyAlignment="1">
      <alignment horizontal="right" vertical="center" wrapText="1"/>
    </xf>
    <xf numFmtId="0" fontId="4" fillId="11" borderId="43" xfId="2" applyFont="1" applyFill="1" applyBorder="1" applyAlignment="1">
      <alignment horizontal="center" vertical="center" wrapText="1"/>
    </xf>
    <xf numFmtId="0" fontId="19" fillId="6" borderId="39" xfId="2" applyFont="1" applyFill="1" applyBorder="1" applyAlignment="1">
      <alignment horizontal="center" vertical="center" wrapText="1"/>
    </xf>
    <xf numFmtId="4" fontId="12" fillId="3" borderId="9" xfId="0" applyNumberFormat="1" applyFont="1" applyFill="1" applyBorder="1" applyAlignment="1" applyProtection="1">
      <alignment horizontal="center" vertical="center" wrapText="1"/>
    </xf>
    <xf numFmtId="0" fontId="2" fillId="0" borderId="41" xfId="2" applyFont="1" applyBorder="1" applyAlignment="1">
      <alignment horizontal="center" vertical="center" wrapText="1"/>
    </xf>
    <xf numFmtId="4" fontId="12" fillId="3" borderId="23" xfId="0" applyNumberFormat="1" applyFont="1" applyFill="1" applyBorder="1" applyAlignment="1" applyProtection="1">
      <alignment horizontal="right" vertical="center" wrapText="1"/>
    </xf>
    <xf numFmtId="4" fontId="12" fillId="3" borderId="24" xfId="0" applyNumberFormat="1" applyFont="1" applyFill="1" applyBorder="1" applyAlignment="1" applyProtection="1">
      <alignment horizontal="right" vertical="center" wrapText="1"/>
    </xf>
    <xf numFmtId="4" fontId="12" fillId="3" borderId="39" xfId="0" applyNumberFormat="1" applyFont="1" applyFill="1" applyBorder="1" applyAlignment="1" applyProtection="1">
      <alignment horizontal="right" vertical="center" wrapText="1"/>
    </xf>
    <xf numFmtId="4" fontId="12" fillId="3" borderId="43" xfId="0" applyNumberFormat="1" applyFont="1" applyFill="1" applyBorder="1" applyAlignment="1" applyProtection="1">
      <alignment horizontal="center" vertical="center" wrapText="1"/>
    </xf>
    <xf numFmtId="0" fontId="19" fillId="10" borderId="23" xfId="2" applyFont="1" applyFill="1" applyBorder="1" applyAlignment="1">
      <alignment horizontal="right" vertical="center" wrapText="1"/>
    </xf>
    <xf numFmtId="0" fontId="19" fillId="10" borderId="24" xfId="2" applyFont="1" applyFill="1" applyBorder="1" applyAlignment="1">
      <alignment horizontal="right" vertical="center" wrapText="1"/>
    </xf>
    <xf numFmtId="0" fontId="19" fillId="10" borderId="43" xfId="2" applyFont="1" applyFill="1" applyBorder="1" applyAlignment="1">
      <alignment horizontal="center" vertical="center" wrapText="1"/>
    </xf>
    <xf numFmtId="4" fontId="13" fillId="0" borderId="12" xfId="0" applyNumberFormat="1" applyFont="1" applyBorder="1" applyAlignment="1" applyProtection="1">
      <alignment vertical="center"/>
    </xf>
  </cellXfs>
  <cellStyles count="3">
    <cellStyle name="Κανονικό" xfId="0" builtinId="0"/>
    <cellStyle name="Κανονικό 2" xfId="2"/>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114300</xdr:rowOff>
    </xdr:from>
    <xdr:to>
      <xdr:col>1</xdr:col>
      <xdr:colOff>962025</xdr:colOff>
      <xdr:row>4</xdr:row>
      <xdr:rowOff>57150</xdr:rowOff>
    </xdr:to>
    <xdr:pic>
      <xdr:nvPicPr>
        <xdr:cNvPr id="1025" name="Εικόνα 31">
          <a:extLst>
            <a:ext uri="{FF2B5EF4-FFF2-40B4-BE49-F238E27FC236}">
              <a16:creationId xmlns:a16="http://schemas.microsoft.com/office/drawing/2014/main" xmlns="" id="{EE80C288-0DC3-46DD-9D62-7A7481CF4D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14300"/>
          <a:ext cx="933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3067050</xdr:colOff>
      <xdr:row>1</xdr:row>
      <xdr:rowOff>0</xdr:rowOff>
    </xdr:from>
    <xdr:to>
      <xdr:col>1</xdr:col>
      <xdr:colOff>3876675</xdr:colOff>
      <xdr:row>4</xdr:row>
      <xdr:rowOff>57150</xdr:rowOff>
    </xdr:to>
    <xdr:pic>
      <xdr:nvPicPr>
        <xdr:cNvPr id="1026" name="Εικόνα 5">
          <a:extLst>
            <a:ext uri="{FF2B5EF4-FFF2-40B4-BE49-F238E27FC236}">
              <a16:creationId xmlns:a16="http://schemas.microsoft.com/office/drawing/2014/main" xmlns="" id="{9C05AD49-78ED-4DA2-AD60-79628200D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171450"/>
          <a:ext cx="8096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2200275</xdr:colOff>
      <xdr:row>0</xdr:row>
      <xdr:rowOff>161925</xdr:rowOff>
    </xdr:from>
    <xdr:to>
      <xdr:col>1</xdr:col>
      <xdr:colOff>2962275</xdr:colOff>
      <xdr:row>4</xdr:row>
      <xdr:rowOff>9525</xdr:rowOff>
    </xdr:to>
    <xdr:pic>
      <xdr:nvPicPr>
        <xdr:cNvPr id="1027" name="Εικόνα 6">
          <a:extLst>
            <a:ext uri="{FF2B5EF4-FFF2-40B4-BE49-F238E27FC236}">
              <a16:creationId xmlns:a16="http://schemas.microsoft.com/office/drawing/2014/main" xmlns="" id="{90A5F1E1-27FF-4215-8959-16E9E4F8713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0" y="161925"/>
          <a:ext cx="7620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1171575</xdr:colOff>
      <xdr:row>0</xdr:row>
      <xdr:rowOff>152400</xdr:rowOff>
    </xdr:from>
    <xdr:to>
      <xdr:col>1</xdr:col>
      <xdr:colOff>1990725</xdr:colOff>
      <xdr:row>4</xdr:row>
      <xdr:rowOff>28575</xdr:rowOff>
    </xdr:to>
    <xdr:pic>
      <xdr:nvPicPr>
        <xdr:cNvPr id="1028" name="Εικόνα 7">
          <a:extLst>
            <a:ext uri="{FF2B5EF4-FFF2-40B4-BE49-F238E27FC236}">
              <a16:creationId xmlns:a16="http://schemas.microsoft.com/office/drawing/2014/main" xmlns="" id="{C84A822F-DBBF-456F-9AFE-8415512C6CC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52550" y="152400"/>
          <a:ext cx="8191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4838700</xdr:colOff>
      <xdr:row>1</xdr:row>
      <xdr:rowOff>28575</xdr:rowOff>
    </xdr:from>
    <xdr:to>
      <xdr:col>1</xdr:col>
      <xdr:colOff>5581650</xdr:colOff>
      <xdr:row>4</xdr:row>
      <xdr:rowOff>9525</xdr:rowOff>
    </xdr:to>
    <xdr:pic>
      <xdr:nvPicPr>
        <xdr:cNvPr id="1030" name="Εικόνα 24" descr="Αποτέλεσμα εικόνας για espa 2014-2020 λογο">
          <a:extLst>
            <a:ext uri="{FF2B5EF4-FFF2-40B4-BE49-F238E27FC236}">
              <a16:creationId xmlns:a16="http://schemas.microsoft.com/office/drawing/2014/main" xmlns="" id="{24692CB1-F5D6-4B05-B0CE-EFFFC0647C5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19675" y="200025"/>
          <a:ext cx="742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4057650</xdr:colOff>
      <xdr:row>1</xdr:row>
      <xdr:rowOff>9525</xdr:rowOff>
    </xdr:from>
    <xdr:to>
      <xdr:col>1</xdr:col>
      <xdr:colOff>4667250</xdr:colOff>
      <xdr:row>4</xdr:row>
      <xdr:rowOff>66675</xdr:rowOff>
    </xdr:to>
    <xdr:pic>
      <xdr:nvPicPr>
        <xdr:cNvPr id="1031" name="Εικόνα 25">
          <a:extLst>
            <a:ext uri="{FF2B5EF4-FFF2-40B4-BE49-F238E27FC236}">
              <a16:creationId xmlns:a16="http://schemas.microsoft.com/office/drawing/2014/main" xmlns="" id="{ED453420-BED9-42C5-A243-79883701E05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38625" y="180975"/>
          <a:ext cx="609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arnonas.gr/wp-content/uploads/2017/11/Y.A.-Y%CE%BB%CE%BF%CF%80%CE%BF%CE%AF%CE%B7%CF%83%CE%B7%CF%82-%CE%A5%CF%80%CE%BF%CE%BC%CE%AD%CF%84%CF%81%CE%BF%CF%85-19.2_%CE%94%CE%B7%CE%BC%CF%8C%CF%83%CE%B9%CE%B1-13215_30.11.2017.pdf" TargetMode="External"/><Relationship Id="rId2" Type="http://schemas.openxmlformats.org/officeDocument/2006/relationships/hyperlink" Target="https://www.espa.gr/elibrary/YA110427_FEK3521_2016_KanonesEpileximotitas_tropop.pdf" TargetMode="External"/><Relationship Id="rId1" Type="http://schemas.openxmlformats.org/officeDocument/2006/relationships/hyperlink" Target="https://www.espa.gr/elibrary/EC1303_common_20122013_L347.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view="pageBreakPreview" zoomScaleNormal="100" zoomScaleSheetLayoutView="100" workbookViewId="0">
      <selection activeCell="B11" sqref="B11"/>
    </sheetView>
  </sheetViews>
  <sheetFormatPr defaultColWidth="9" defaultRowHeight="12.75" x14ac:dyDescent="0.2"/>
  <cols>
    <col min="1" max="1" width="2.7109375" style="1" customWidth="1"/>
    <col min="2" max="2" width="86.140625" style="1" customWidth="1"/>
    <col min="3" max="3" width="3.42578125" style="1" customWidth="1"/>
    <col min="4" max="16384" width="9" style="1"/>
  </cols>
  <sheetData>
    <row r="1" spans="1:3" ht="13.5" thickTop="1" x14ac:dyDescent="0.2">
      <c r="A1" s="7"/>
      <c r="B1" s="7"/>
      <c r="C1" s="7"/>
    </row>
    <row r="7" spans="1:3" x14ac:dyDescent="0.2">
      <c r="B7" s="22"/>
    </row>
    <row r="9" spans="1:3" ht="18" x14ac:dyDescent="0.2">
      <c r="B9" s="23"/>
    </row>
    <row r="10" spans="1:3" ht="18" x14ac:dyDescent="0.2">
      <c r="B10" s="23"/>
    </row>
    <row r="11" spans="1:3" ht="18" x14ac:dyDescent="0.2">
      <c r="B11" s="23" t="s">
        <v>207</v>
      </c>
    </row>
    <row r="12" spans="1:3" ht="18" x14ac:dyDescent="0.2">
      <c r="B12" s="23"/>
    </row>
    <row r="13" spans="1:3" ht="13.5" thickBot="1" x14ac:dyDescent="0.25"/>
    <row r="14" spans="1:3" ht="14.25" thickTop="1" thickBot="1" x14ac:dyDescent="0.25">
      <c r="B14" s="16" t="s">
        <v>164</v>
      </c>
    </row>
    <row r="15" spans="1:3" ht="13.5" thickTop="1" x14ac:dyDescent="0.2"/>
    <row r="17" spans="2:2" x14ac:dyDescent="0.2">
      <c r="B17" s="3" t="s">
        <v>201</v>
      </c>
    </row>
    <row r="18" spans="2:2" s="5" customFormat="1" x14ac:dyDescent="0.2"/>
    <row r="19" spans="2:2" x14ac:dyDescent="0.2">
      <c r="B19" s="2"/>
    </row>
    <row r="20" spans="2:2" s="5" customFormat="1" ht="37.5" customHeight="1" x14ac:dyDescent="0.2">
      <c r="B20" s="85" t="s">
        <v>202</v>
      </c>
    </row>
    <row r="21" spans="2:2" s="5" customFormat="1" ht="60.75" customHeight="1" x14ac:dyDescent="0.2">
      <c r="B21" s="86" t="s">
        <v>203</v>
      </c>
    </row>
    <row r="22" spans="2:2" s="5" customFormat="1" ht="76.5" x14ac:dyDescent="0.2">
      <c r="B22" s="86" t="s">
        <v>204</v>
      </c>
    </row>
    <row r="23" spans="2:2" x14ac:dyDescent="0.2">
      <c r="B23" s="4"/>
    </row>
    <row r="32" spans="2:2" x14ac:dyDescent="0.2">
      <c r="B32" s="33" t="s">
        <v>167</v>
      </c>
    </row>
    <row r="33" spans="2:2" x14ac:dyDescent="0.2">
      <c r="B33" s="33" t="s">
        <v>169</v>
      </c>
    </row>
    <row r="34" spans="2:2" x14ac:dyDescent="0.2">
      <c r="B34" s="33" t="s">
        <v>168</v>
      </c>
    </row>
  </sheetData>
  <phoneticPr fontId="0" type="noConversion"/>
  <hyperlinks>
    <hyperlink ref="B32" r:id="rId1" display="άρθρο 69 παρ.2γ του Καν. 1303/2013"/>
    <hyperlink ref="B33" r:id="rId2" display="Άρθρο 17 της 110427/ΕΥΘΥ/1020/20-10-2016 (ΦΕΚ 3521/01-11-2016, τ.Β.)"/>
    <hyperlink ref="B34" r:id="rId3"/>
  </hyperlinks>
  <pageMargins left="0.42" right="0.31" top="0.72" bottom="0.65" header="0.5" footer="0.36"/>
  <pageSetup paperSize="9" orientation="portrait" r:id="rId4"/>
  <headerFooter alignWithMargins="0">
    <oddHeader>&amp;L&amp;"Verdana,Έντονα"&amp;8CLLD/ LEADER 2014 - 2020       &amp;R&amp;"Verdana,Έντονα"&amp;8ΠΟΛΙΤΙΣΜΟΣ &amp; ΠΕΡΙΒΑΛΛΟΝ ΕΝ ΠΛΩ</oddHeader>
    <oddFooter>&amp;C&amp;"Verdana,Έντονα"&amp;8ΔΙΚΤΥΟ ΣΥΝΕΡΓΑΣΙΑΣ ΝΗΣΩΝ ΔΗΜΩΝ ΠΕ ΑΤΤΙΚΗΣ &amp;R&amp;"Verdana,Έντονα"&amp;8&amp;P</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view="pageBreakPreview" zoomScaleNormal="100" zoomScaleSheetLayoutView="100" workbookViewId="0">
      <selection activeCell="L34" sqref="L34"/>
    </sheetView>
  </sheetViews>
  <sheetFormatPr defaultColWidth="9" defaultRowHeight="11.25" x14ac:dyDescent="0.15"/>
  <cols>
    <col min="1" max="1" width="54.42578125" style="9" customWidth="1"/>
    <col min="2" max="2" width="14.5703125" style="9" customWidth="1"/>
    <col min="3" max="3" width="14.28515625" style="9" customWidth="1"/>
    <col min="4" max="16384" width="9" style="9"/>
  </cols>
  <sheetData>
    <row r="1" spans="1:4" ht="12" thickTop="1" x14ac:dyDescent="0.15">
      <c r="A1" s="11"/>
      <c r="B1" s="11"/>
      <c r="C1" s="11"/>
      <c r="D1" s="11"/>
    </row>
    <row r="2" spans="1:4" x14ac:dyDescent="0.15">
      <c r="A2" s="8" t="s">
        <v>200</v>
      </c>
    </row>
    <row r="3" spans="1:4" x14ac:dyDescent="0.15">
      <c r="A3" s="8"/>
    </row>
    <row r="4" spans="1:4" x14ac:dyDescent="0.15">
      <c r="A4" s="12"/>
      <c r="B4" s="13" t="s">
        <v>134</v>
      </c>
    </row>
    <row r="5" spans="1:4" x14ac:dyDescent="0.15">
      <c r="A5" s="19" t="s">
        <v>135</v>
      </c>
      <c r="B5" s="20">
        <f>'Σύνοψη Κόστους'!E11</f>
        <v>0</v>
      </c>
    </row>
    <row r="6" spans="1:4" x14ac:dyDescent="0.15">
      <c r="A6" s="14" t="s">
        <v>138</v>
      </c>
      <c r="B6" s="15"/>
    </row>
    <row r="7" spans="1:4" x14ac:dyDescent="0.15">
      <c r="A7" s="17" t="s">
        <v>199</v>
      </c>
      <c r="B7" s="18"/>
    </row>
    <row r="10" spans="1:4" ht="22.5" x14ac:dyDescent="0.15">
      <c r="A10" s="81" t="s">
        <v>194</v>
      </c>
      <c r="B10" s="81" t="s">
        <v>136</v>
      </c>
      <c r="C10" s="81" t="s">
        <v>134</v>
      </c>
    </row>
    <row r="11" spans="1:4" s="6" customFormat="1" ht="12.75" customHeight="1" x14ac:dyDescent="0.2">
      <c r="A11" s="72" t="s">
        <v>170</v>
      </c>
      <c r="B11" s="64"/>
      <c r="C11" s="66">
        <f t="shared" ref="C11:C18" si="0">$B$5*B11</f>
        <v>0</v>
      </c>
    </row>
    <row r="12" spans="1:4" s="6" customFormat="1" ht="25.5" customHeight="1" x14ac:dyDescent="0.2">
      <c r="A12" s="72" t="s">
        <v>196</v>
      </c>
      <c r="B12" s="64"/>
      <c r="C12" s="66">
        <f t="shared" si="0"/>
        <v>0</v>
      </c>
    </row>
    <row r="13" spans="1:4" s="6" customFormat="1" ht="26.25" customHeight="1" x14ac:dyDescent="0.2">
      <c r="A13" s="72" t="s">
        <v>197</v>
      </c>
      <c r="B13" s="64"/>
      <c r="C13" s="66">
        <f t="shared" si="0"/>
        <v>0</v>
      </c>
    </row>
    <row r="14" spans="1:4" s="6" customFormat="1" ht="13.5" customHeight="1" x14ac:dyDescent="0.2">
      <c r="A14" s="72" t="s">
        <v>171</v>
      </c>
      <c r="B14" s="64"/>
      <c r="C14" s="66">
        <f t="shared" si="0"/>
        <v>0</v>
      </c>
    </row>
    <row r="15" spans="1:4" s="6" customFormat="1" ht="14.25" customHeight="1" x14ac:dyDescent="0.2">
      <c r="A15" s="72" t="s">
        <v>195</v>
      </c>
      <c r="B15" s="64"/>
      <c r="C15" s="66">
        <f t="shared" si="0"/>
        <v>0</v>
      </c>
    </row>
    <row r="16" spans="1:4" s="6" customFormat="1" ht="47.25" customHeight="1" x14ac:dyDescent="0.2">
      <c r="A16" s="72" t="s">
        <v>161</v>
      </c>
      <c r="B16" s="64"/>
      <c r="C16" s="66">
        <f t="shared" si="0"/>
        <v>0</v>
      </c>
    </row>
    <row r="17" spans="1:4" s="6" customFormat="1" ht="15.75" customHeight="1" x14ac:dyDescent="0.2">
      <c r="A17" s="82" t="s">
        <v>137</v>
      </c>
      <c r="B17" s="64"/>
      <c r="C17" s="66">
        <f t="shared" si="0"/>
        <v>0</v>
      </c>
    </row>
    <row r="18" spans="1:4" s="6" customFormat="1" ht="14.25" customHeight="1" x14ac:dyDescent="0.2">
      <c r="A18" s="82" t="s">
        <v>137</v>
      </c>
      <c r="B18" s="64"/>
      <c r="C18" s="66">
        <f t="shared" si="0"/>
        <v>0</v>
      </c>
    </row>
    <row r="19" spans="1:4" x14ac:dyDescent="0.15">
      <c r="A19" s="83" t="s">
        <v>198</v>
      </c>
      <c r="B19" s="81"/>
      <c r="C19" s="84">
        <f>SUM(C11:C18)</f>
        <v>0</v>
      </c>
    </row>
    <row r="21" spans="1:4" ht="12" customHeight="1" x14ac:dyDescent="0.15">
      <c r="A21" s="90"/>
      <c r="B21" s="92" t="s">
        <v>205</v>
      </c>
      <c r="C21" s="92"/>
      <c r="D21" s="89"/>
    </row>
    <row r="22" spans="1:4" x14ac:dyDescent="0.15">
      <c r="A22" s="90"/>
      <c r="B22" s="92"/>
      <c r="C22" s="92"/>
      <c r="D22" s="89"/>
    </row>
    <row r="23" spans="1:4" x14ac:dyDescent="0.15">
      <c r="A23" s="90"/>
      <c r="B23" s="92"/>
      <c r="C23" s="92"/>
      <c r="D23" s="89"/>
    </row>
    <row r="24" spans="1:4" x14ac:dyDescent="0.15">
      <c r="A24" s="90"/>
      <c r="B24" s="92"/>
      <c r="C24" s="92"/>
      <c r="D24" s="89"/>
    </row>
    <row r="25" spans="1:4" x14ac:dyDescent="0.15">
      <c r="A25" s="90"/>
      <c r="B25" s="92" t="s">
        <v>206</v>
      </c>
      <c r="C25" s="92"/>
      <c r="D25" s="89"/>
    </row>
    <row r="26" spans="1:4" x14ac:dyDescent="0.15">
      <c r="B26" s="89"/>
      <c r="C26" s="89"/>
      <c r="D26" s="89"/>
    </row>
  </sheetData>
  <phoneticPr fontId="1" type="noConversion"/>
  <pageMargins left="0.42" right="0.31" top="0.72" bottom="0.65" header="0.5" footer="0.36"/>
  <pageSetup paperSize="9" orientation="portrait" r:id="rId1"/>
  <headerFooter alignWithMargins="0">
    <oddHeader>&amp;L&amp;"Verdana,Έντονα"&amp;8CLLD/ LEADER 2014 - 2020       &amp;R&amp;"Verdana,Έντονα"&amp;8ΠΟΛΙΤΙΣΜΟΣ &amp; ΠΕΡΙΒΑΛΛΟΝ ΕΝ ΠΛΩ</oddHeader>
    <oddFooter>&amp;C&amp;"Verdana,Έντονα"&amp;8ΔΙΚΤΥΟ ΣΥΝΕΡΓΑΣΙΑΣ ΝΗΣΩΝ ΔΗΜΩΝ ΠΕ ΑΤΤΙΚΗΣ &amp;R&amp;"Verdana,Έντονα"&amp;8&amp;P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1"/>
  <sheetViews>
    <sheetView view="pageBreakPreview" topLeftCell="A173" zoomScale="85" zoomScaleNormal="85" zoomScaleSheetLayoutView="85" workbookViewId="0">
      <selection activeCell="K225" sqref="K225"/>
    </sheetView>
  </sheetViews>
  <sheetFormatPr defaultRowHeight="12.75" x14ac:dyDescent="0.2"/>
  <cols>
    <col min="1" max="1" width="9.140625" style="129"/>
    <col min="2" max="2" width="14.28515625" style="133" customWidth="1"/>
    <col min="3" max="3" width="14.28515625" style="131" customWidth="1"/>
    <col min="4" max="4" width="33.85546875" style="130" customWidth="1"/>
    <col min="5" max="7" width="18.85546875" style="131" customWidth="1"/>
    <col min="8" max="8" width="23.85546875" style="132" customWidth="1"/>
    <col min="9" max="9" width="9.85546875" style="129" bestFit="1" customWidth="1"/>
    <col min="10" max="10" width="6" style="129" bestFit="1" customWidth="1"/>
    <col min="11" max="11" width="15.42578125" style="129" customWidth="1"/>
    <col min="12" max="16384" width="9.140625" style="129"/>
  </cols>
  <sheetData>
    <row r="1" spans="2:14" ht="38.25" customHeight="1" thickBot="1" x14ac:dyDescent="0.25">
      <c r="B1" s="159" t="s">
        <v>183</v>
      </c>
      <c r="C1" s="160"/>
      <c r="D1" s="160"/>
      <c r="E1" s="160"/>
      <c r="F1" s="160"/>
      <c r="G1" s="160"/>
      <c r="H1" s="160"/>
      <c r="I1" s="160"/>
      <c r="J1" s="160"/>
      <c r="K1" s="161"/>
    </row>
    <row r="2" spans="2:14" ht="16.5" customHeight="1" x14ac:dyDescent="0.2">
      <c r="D2" s="151"/>
      <c r="E2" s="151"/>
      <c r="F2" s="151"/>
      <c r="G2" s="151"/>
      <c r="H2" s="151"/>
      <c r="I2" s="151"/>
      <c r="J2" s="151"/>
      <c r="K2" s="151"/>
      <c r="L2" s="151"/>
      <c r="M2" s="151"/>
      <c r="N2" s="151"/>
    </row>
    <row r="3" spans="2:14" ht="34.5" customHeight="1" thickBot="1" x14ac:dyDescent="0.25">
      <c r="B3" s="203" t="s">
        <v>22</v>
      </c>
      <c r="C3" s="203" t="s">
        <v>209</v>
      </c>
      <c r="D3" s="203" t="s">
        <v>210</v>
      </c>
      <c r="E3" s="203" t="s">
        <v>474</v>
      </c>
      <c r="F3" s="203" t="s">
        <v>21</v>
      </c>
      <c r="G3" s="203" t="s">
        <v>23</v>
      </c>
      <c r="H3" s="203" t="s">
        <v>163</v>
      </c>
      <c r="I3" s="203" t="s">
        <v>24</v>
      </c>
      <c r="J3" s="203" t="s">
        <v>25</v>
      </c>
      <c r="K3" s="203" t="s">
        <v>26</v>
      </c>
    </row>
    <row r="4" spans="2:14" ht="25.5" x14ac:dyDescent="0.2">
      <c r="B4" s="165" t="s">
        <v>211</v>
      </c>
      <c r="C4" s="169" t="s">
        <v>212</v>
      </c>
      <c r="D4" s="136" t="s">
        <v>213</v>
      </c>
      <c r="E4" s="137" t="s">
        <v>140</v>
      </c>
      <c r="F4" s="137"/>
      <c r="G4" s="137"/>
      <c r="H4" s="152">
        <v>7</v>
      </c>
      <c r="I4" s="170"/>
      <c r="J4" s="170"/>
      <c r="K4" s="171"/>
    </row>
    <row r="5" spans="2:14" ht="25.5" x14ac:dyDescent="0.2">
      <c r="B5" s="165"/>
      <c r="C5" s="172" t="s">
        <v>214</v>
      </c>
      <c r="D5" s="139" t="s">
        <v>215</v>
      </c>
      <c r="E5" s="138" t="s">
        <v>140</v>
      </c>
      <c r="F5" s="138"/>
      <c r="G5" s="138"/>
      <c r="H5" s="153">
        <v>24</v>
      </c>
      <c r="I5" s="156"/>
      <c r="J5" s="156"/>
      <c r="K5" s="173"/>
    </row>
    <row r="6" spans="2:14" ht="25.5" x14ac:dyDescent="0.2">
      <c r="B6" s="165"/>
      <c r="C6" s="174" t="s">
        <v>216</v>
      </c>
      <c r="D6" s="141" t="s">
        <v>217</v>
      </c>
      <c r="E6" s="140" t="s">
        <v>140</v>
      </c>
      <c r="F6" s="140"/>
      <c r="G6" s="140"/>
      <c r="H6" s="153">
        <v>9</v>
      </c>
      <c r="I6" s="156"/>
      <c r="J6" s="156"/>
      <c r="K6" s="173"/>
    </row>
    <row r="7" spans="2:14" ht="25.5" x14ac:dyDescent="0.2">
      <c r="B7" s="165"/>
      <c r="C7" s="172" t="s">
        <v>218</v>
      </c>
      <c r="D7" s="139" t="s">
        <v>219</v>
      </c>
      <c r="E7" s="138" t="s">
        <v>140</v>
      </c>
      <c r="F7" s="138"/>
      <c r="G7" s="138"/>
      <c r="H7" s="153">
        <v>30</v>
      </c>
      <c r="I7" s="156"/>
      <c r="J7" s="156"/>
      <c r="K7" s="173"/>
    </row>
    <row r="8" spans="2:14" ht="51" x14ac:dyDescent="0.2">
      <c r="B8" s="165"/>
      <c r="C8" s="174" t="s">
        <v>220</v>
      </c>
      <c r="D8" s="139" t="s">
        <v>221</v>
      </c>
      <c r="E8" s="138" t="s">
        <v>140</v>
      </c>
      <c r="F8" s="138"/>
      <c r="G8" s="138"/>
      <c r="H8" s="153">
        <v>24</v>
      </c>
      <c r="I8" s="156"/>
      <c r="J8" s="156"/>
      <c r="K8" s="173"/>
    </row>
    <row r="9" spans="2:14" ht="51" x14ac:dyDescent="0.2">
      <c r="B9" s="165"/>
      <c r="C9" s="172" t="s">
        <v>222</v>
      </c>
      <c r="D9" s="139" t="s">
        <v>223</v>
      </c>
      <c r="E9" s="138" t="s">
        <v>140</v>
      </c>
      <c r="F9" s="138"/>
      <c r="G9" s="138"/>
      <c r="H9" s="153">
        <v>32</v>
      </c>
      <c r="I9" s="156"/>
      <c r="J9" s="156"/>
      <c r="K9" s="173"/>
    </row>
    <row r="10" spans="2:14" x14ac:dyDescent="0.2">
      <c r="B10" s="165"/>
      <c r="C10" s="174" t="s">
        <v>224</v>
      </c>
      <c r="D10" s="139" t="s">
        <v>225</v>
      </c>
      <c r="E10" s="138" t="s">
        <v>140</v>
      </c>
      <c r="F10" s="138"/>
      <c r="G10" s="138"/>
      <c r="H10" s="153">
        <v>4.5</v>
      </c>
      <c r="I10" s="156"/>
      <c r="J10" s="156"/>
      <c r="K10" s="173"/>
    </row>
    <row r="11" spans="2:14" ht="13.5" thickBot="1" x14ac:dyDescent="0.25">
      <c r="B11" s="165"/>
      <c r="C11" s="175" t="s">
        <v>226</v>
      </c>
      <c r="D11" s="143" t="s">
        <v>227</v>
      </c>
      <c r="E11" s="142" t="s">
        <v>140</v>
      </c>
      <c r="F11" s="142"/>
      <c r="G11" s="142"/>
      <c r="H11" s="154">
        <v>18</v>
      </c>
      <c r="I11" s="176"/>
      <c r="J11" s="176"/>
      <c r="K11" s="177"/>
    </row>
    <row r="12" spans="2:14" ht="13.5" customHeight="1" thickBot="1" x14ac:dyDescent="0.25">
      <c r="B12" s="166"/>
      <c r="C12" s="205" t="s">
        <v>475</v>
      </c>
      <c r="D12" s="206"/>
      <c r="E12" s="206"/>
      <c r="F12" s="206"/>
      <c r="G12" s="206"/>
      <c r="H12" s="206"/>
      <c r="I12" s="206"/>
      <c r="J12" s="207"/>
      <c r="K12" s="208"/>
    </row>
    <row r="13" spans="2:14" ht="12.75" customHeight="1" x14ac:dyDescent="0.2">
      <c r="B13" s="164" t="s">
        <v>31</v>
      </c>
      <c r="C13" s="204" t="s">
        <v>228</v>
      </c>
      <c r="D13" s="157" t="s">
        <v>229</v>
      </c>
      <c r="E13" s="167" t="s">
        <v>140</v>
      </c>
      <c r="F13" s="167"/>
      <c r="G13" s="167"/>
      <c r="H13" s="168">
        <v>14</v>
      </c>
      <c r="I13" s="158"/>
      <c r="J13" s="158"/>
      <c r="K13" s="158"/>
    </row>
    <row r="14" spans="2:14" ht="25.5" x14ac:dyDescent="0.2">
      <c r="B14" s="165"/>
      <c r="C14" s="162" t="s">
        <v>230</v>
      </c>
      <c r="D14" s="139" t="s">
        <v>231</v>
      </c>
      <c r="E14" s="138" t="s">
        <v>140</v>
      </c>
      <c r="F14" s="138"/>
      <c r="G14" s="138"/>
      <c r="H14" s="153">
        <v>26</v>
      </c>
      <c r="I14" s="156"/>
      <c r="J14" s="156"/>
      <c r="K14" s="156"/>
    </row>
    <row r="15" spans="2:14" ht="25.5" x14ac:dyDescent="0.2">
      <c r="B15" s="165"/>
      <c r="C15" s="162" t="s">
        <v>232</v>
      </c>
      <c r="D15" s="139" t="s">
        <v>233</v>
      </c>
      <c r="E15" s="138" t="s">
        <v>140</v>
      </c>
      <c r="F15" s="138"/>
      <c r="G15" s="138"/>
      <c r="H15" s="153">
        <v>50</v>
      </c>
      <c r="I15" s="156"/>
      <c r="J15" s="156"/>
      <c r="K15" s="156"/>
    </row>
    <row r="16" spans="2:14" x14ac:dyDescent="0.2">
      <c r="B16" s="165"/>
      <c r="C16" s="162" t="s">
        <v>234</v>
      </c>
      <c r="D16" s="139" t="s">
        <v>235</v>
      </c>
      <c r="E16" s="138" t="s">
        <v>37</v>
      </c>
      <c r="F16" s="138"/>
      <c r="G16" s="138"/>
      <c r="H16" s="153">
        <v>4</v>
      </c>
      <c r="I16" s="156"/>
      <c r="J16" s="156"/>
      <c r="K16" s="156"/>
    </row>
    <row r="17" spans="2:11" ht="25.5" x14ac:dyDescent="0.2">
      <c r="B17" s="165"/>
      <c r="C17" s="162" t="s">
        <v>236</v>
      </c>
      <c r="D17" s="139" t="s">
        <v>237</v>
      </c>
      <c r="E17" s="138" t="s">
        <v>37</v>
      </c>
      <c r="F17" s="138"/>
      <c r="G17" s="138"/>
      <c r="H17" s="153">
        <v>28</v>
      </c>
      <c r="I17" s="156"/>
      <c r="J17" s="156"/>
      <c r="K17" s="156"/>
    </row>
    <row r="18" spans="2:11" ht="25.5" x14ac:dyDescent="0.2">
      <c r="B18" s="165"/>
      <c r="C18" s="162" t="s">
        <v>238</v>
      </c>
      <c r="D18" s="139" t="s">
        <v>239</v>
      </c>
      <c r="E18" s="138" t="s">
        <v>37</v>
      </c>
      <c r="F18" s="138"/>
      <c r="G18" s="138"/>
      <c r="H18" s="153">
        <v>15</v>
      </c>
      <c r="I18" s="156"/>
      <c r="J18" s="156"/>
      <c r="K18" s="156"/>
    </row>
    <row r="19" spans="2:11" ht="25.5" x14ac:dyDescent="0.2">
      <c r="B19" s="165"/>
      <c r="C19" s="162" t="s">
        <v>240</v>
      </c>
      <c r="D19" s="139" t="s">
        <v>241</v>
      </c>
      <c r="E19" s="138" t="s">
        <v>37</v>
      </c>
      <c r="F19" s="138"/>
      <c r="G19" s="138"/>
      <c r="H19" s="153">
        <v>20</v>
      </c>
      <c r="I19" s="156"/>
      <c r="J19" s="156"/>
      <c r="K19" s="156"/>
    </row>
    <row r="20" spans="2:11" ht="25.5" x14ac:dyDescent="0.2">
      <c r="B20" s="165"/>
      <c r="C20" s="162" t="s">
        <v>242</v>
      </c>
      <c r="D20" s="139" t="s">
        <v>243</v>
      </c>
      <c r="E20" s="138" t="s">
        <v>37</v>
      </c>
      <c r="F20" s="138"/>
      <c r="G20" s="138"/>
      <c r="H20" s="153">
        <v>6</v>
      </c>
      <c r="I20" s="156"/>
      <c r="J20" s="156"/>
      <c r="K20" s="156"/>
    </row>
    <row r="21" spans="2:11" ht="26.25" thickBot="1" x14ac:dyDescent="0.25">
      <c r="B21" s="165"/>
      <c r="C21" s="163" t="s">
        <v>244</v>
      </c>
      <c r="D21" s="143" t="s">
        <v>245</v>
      </c>
      <c r="E21" s="142" t="s">
        <v>37</v>
      </c>
      <c r="F21" s="142"/>
      <c r="G21" s="142"/>
      <c r="H21" s="154">
        <v>8</v>
      </c>
      <c r="I21" s="156"/>
      <c r="J21" s="156"/>
      <c r="K21" s="156"/>
    </row>
    <row r="22" spans="2:11" ht="13.5" customHeight="1" thickBot="1" x14ac:dyDescent="0.25">
      <c r="B22" s="166"/>
      <c r="C22" s="205" t="s">
        <v>476</v>
      </c>
      <c r="D22" s="206"/>
      <c r="E22" s="206"/>
      <c r="F22" s="206"/>
      <c r="G22" s="206"/>
      <c r="H22" s="206"/>
      <c r="I22" s="206"/>
      <c r="J22" s="207"/>
      <c r="K22" s="208"/>
    </row>
    <row r="23" spans="2:11" ht="23.25" customHeight="1" x14ac:dyDescent="0.2">
      <c r="B23" s="164" t="s">
        <v>32</v>
      </c>
      <c r="C23" s="178" t="s">
        <v>246</v>
      </c>
      <c r="D23" s="145" t="s">
        <v>247</v>
      </c>
      <c r="E23" s="144" t="s">
        <v>140</v>
      </c>
      <c r="F23" s="144"/>
      <c r="G23" s="144"/>
      <c r="H23" s="152">
        <v>340</v>
      </c>
      <c r="I23" s="156"/>
      <c r="J23" s="156"/>
      <c r="K23" s="156"/>
    </row>
    <row r="24" spans="2:11" x14ac:dyDescent="0.2">
      <c r="B24" s="165"/>
      <c r="C24" s="162" t="s">
        <v>248</v>
      </c>
      <c r="D24" s="139" t="s">
        <v>249</v>
      </c>
      <c r="E24" s="138" t="s">
        <v>140</v>
      </c>
      <c r="F24" s="138"/>
      <c r="G24" s="138"/>
      <c r="H24" s="153">
        <v>290</v>
      </c>
      <c r="I24" s="156"/>
      <c r="J24" s="156"/>
      <c r="K24" s="156"/>
    </row>
    <row r="25" spans="2:11" ht="25.5" x14ac:dyDescent="0.2">
      <c r="B25" s="165"/>
      <c r="C25" s="162" t="s">
        <v>250</v>
      </c>
      <c r="D25" s="139" t="s">
        <v>251</v>
      </c>
      <c r="E25" s="138" t="s">
        <v>140</v>
      </c>
      <c r="F25" s="138"/>
      <c r="G25" s="138"/>
      <c r="H25" s="153">
        <v>250</v>
      </c>
      <c r="I25" s="156"/>
      <c r="J25" s="156"/>
      <c r="K25" s="156"/>
    </row>
    <row r="26" spans="2:11" ht="25.5" x14ac:dyDescent="0.2">
      <c r="B26" s="165"/>
      <c r="C26" s="162" t="s">
        <v>252</v>
      </c>
      <c r="D26" s="139" t="s">
        <v>253</v>
      </c>
      <c r="E26" s="138" t="s">
        <v>140</v>
      </c>
      <c r="F26" s="138"/>
      <c r="G26" s="138"/>
      <c r="H26" s="153">
        <v>200</v>
      </c>
      <c r="I26" s="156"/>
      <c r="J26" s="156"/>
      <c r="K26" s="156"/>
    </row>
    <row r="27" spans="2:11" x14ac:dyDescent="0.2">
      <c r="B27" s="165"/>
      <c r="C27" s="162" t="s">
        <v>254</v>
      </c>
      <c r="D27" s="139" t="s">
        <v>255</v>
      </c>
      <c r="E27" s="138" t="s">
        <v>140</v>
      </c>
      <c r="F27" s="138"/>
      <c r="G27" s="138"/>
      <c r="H27" s="153">
        <v>185</v>
      </c>
      <c r="I27" s="156"/>
      <c r="J27" s="156"/>
      <c r="K27" s="156"/>
    </row>
    <row r="28" spans="2:11" x14ac:dyDescent="0.2">
      <c r="B28" s="165"/>
      <c r="C28" s="162" t="s">
        <v>256</v>
      </c>
      <c r="D28" s="139" t="s">
        <v>257</v>
      </c>
      <c r="E28" s="138" t="s">
        <v>140</v>
      </c>
      <c r="F28" s="138"/>
      <c r="G28" s="138"/>
      <c r="H28" s="153">
        <v>135</v>
      </c>
      <c r="I28" s="156"/>
      <c r="J28" s="156"/>
      <c r="K28" s="156"/>
    </row>
    <row r="29" spans="2:11" x14ac:dyDescent="0.2">
      <c r="B29" s="165"/>
      <c r="C29" s="162" t="s">
        <v>258</v>
      </c>
      <c r="D29" s="139" t="s">
        <v>33</v>
      </c>
      <c r="E29" s="138" t="s">
        <v>37</v>
      </c>
      <c r="F29" s="138"/>
      <c r="G29" s="138"/>
      <c r="H29" s="153">
        <v>8</v>
      </c>
      <c r="I29" s="156"/>
      <c r="J29" s="156"/>
      <c r="K29" s="156"/>
    </row>
    <row r="30" spans="2:11" ht="25.5" x14ac:dyDescent="0.2">
      <c r="B30" s="165"/>
      <c r="C30" s="162" t="s">
        <v>259</v>
      </c>
      <c r="D30" s="139" t="s">
        <v>260</v>
      </c>
      <c r="E30" s="138" t="s">
        <v>37</v>
      </c>
      <c r="F30" s="138"/>
      <c r="G30" s="138"/>
      <c r="H30" s="153">
        <v>24</v>
      </c>
      <c r="I30" s="156"/>
      <c r="J30" s="156"/>
      <c r="K30" s="156"/>
    </row>
    <row r="31" spans="2:11" x14ac:dyDescent="0.2">
      <c r="B31" s="165"/>
      <c r="C31" s="162" t="s">
        <v>261</v>
      </c>
      <c r="D31" s="139" t="s">
        <v>34</v>
      </c>
      <c r="E31" s="138" t="s">
        <v>262</v>
      </c>
      <c r="F31" s="138"/>
      <c r="G31" s="138"/>
      <c r="H31" s="153">
        <v>15</v>
      </c>
      <c r="I31" s="156"/>
      <c r="J31" s="156"/>
      <c r="K31" s="156"/>
    </row>
    <row r="32" spans="2:11" x14ac:dyDescent="0.2">
      <c r="B32" s="165"/>
      <c r="C32" s="162" t="s">
        <v>263</v>
      </c>
      <c r="D32" s="139" t="s">
        <v>35</v>
      </c>
      <c r="E32" s="138" t="s">
        <v>262</v>
      </c>
      <c r="F32" s="138"/>
      <c r="G32" s="138"/>
      <c r="H32" s="153">
        <v>18</v>
      </c>
      <c r="I32" s="156"/>
      <c r="J32" s="156"/>
      <c r="K32" s="156"/>
    </row>
    <row r="33" spans="2:11" x14ac:dyDescent="0.2">
      <c r="B33" s="165"/>
      <c r="C33" s="162" t="s">
        <v>264</v>
      </c>
      <c r="D33" s="139" t="s">
        <v>36</v>
      </c>
      <c r="E33" s="138" t="s">
        <v>140</v>
      </c>
      <c r="F33" s="138"/>
      <c r="G33" s="138"/>
      <c r="H33" s="153">
        <v>340</v>
      </c>
      <c r="I33" s="156"/>
      <c r="J33" s="156"/>
      <c r="K33" s="156"/>
    </row>
    <row r="34" spans="2:11" ht="26.25" thickBot="1" x14ac:dyDescent="0.25">
      <c r="B34" s="165"/>
      <c r="C34" s="163" t="s">
        <v>265</v>
      </c>
      <c r="D34" s="143" t="s">
        <v>266</v>
      </c>
      <c r="E34" s="142" t="s">
        <v>37</v>
      </c>
      <c r="F34" s="142"/>
      <c r="G34" s="142"/>
      <c r="H34" s="154">
        <v>110</v>
      </c>
      <c r="I34" s="156"/>
      <c r="J34" s="156"/>
      <c r="K34" s="156"/>
    </row>
    <row r="35" spans="2:11" ht="13.5" customHeight="1" thickBot="1" x14ac:dyDescent="0.25">
      <c r="B35" s="166"/>
      <c r="C35" s="205" t="s">
        <v>477</v>
      </c>
      <c r="D35" s="206"/>
      <c r="E35" s="206"/>
      <c r="F35" s="206"/>
      <c r="G35" s="206"/>
      <c r="H35" s="206"/>
      <c r="I35" s="206"/>
      <c r="J35" s="207"/>
      <c r="K35" s="208"/>
    </row>
    <row r="36" spans="2:11" ht="25.5" x14ac:dyDescent="0.2">
      <c r="B36" s="164" t="s">
        <v>267</v>
      </c>
      <c r="C36" s="178" t="s">
        <v>268</v>
      </c>
      <c r="D36" s="145" t="s">
        <v>269</v>
      </c>
      <c r="E36" s="144" t="s">
        <v>140</v>
      </c>
      <c r="F36" s="144"/>
      <c r="G36" s="144"/>
      <c r="H36" s="152">
        <v>100</v>
      </c>
      <c r="I36" s="156"/>
      <c r="J36" s="156"/>
      <c r="K36" s="156"/>
    </row>
    <row r="37" spans="2:11" ht="25.5" x14ac:dyDescent="0.2">
      <c r="B37" s="165"/>
      <c r="C37" s="162" t="s">
        <v>270</v>
      </c>
      <c r="D37" s="139" t="s">
        <v>271</v>
      </c>
      <c r="E37" s="138" t="s">
        <v>140</v>
      </c>
      <c r="F37" s="138"/>
      <c r="G37" s="138"/>
      <c r="H37" s="153">
        <v>160</v>
      </c>
      <c r="I37" s="156"/>
      <c r="J37" s="156"/>
      <c r="K37" s="156"/>
    </row>
    <row r="38" spans="2:11" x14ac:dyDescent="0.2">
      <c r="B38" s="165"/>
      <c r="C38" s="162" t="s">
        <v>272</v>
      </c>
      <c r="D38" s="139" t="s">
        <v>38</v>
      </c>
      <c r="E38" s="138" t="s">
        <v>37</v>
      </c>
      <c r="F38" s="138"/>
      <c r="G38" s="138"/>
      <c r="H38" s="153">
        <v>18</v>
      </c>
      <c r="I38" s="156"/>
      <c r="J38" s="156"/>
      <c r="K38" s="156"/>
    </row>
    <row r="39" spans="2:11" x14ac:dyDescent="0.2">
      <c r="B39" s="165"/>
      <c r="C39" s="162" t="s">
        <v>273</v>
      </c>
      <c r="D39" s="139" t="s">
        <v>39</v>
      </c>
      <c r="E39" s="138" t="s">
        <v>37</v>
      </c>
      <c r="F39" s="138"/>
      <c r="G39" s="138"/>
      <c r="H39" s="153">
        <v>30</v>
      </c>
      <c r="I39" s="156"/>
      <c r="J39" s="156"/>
      <c r="K39" s="156"/>
    </row>
    <row r="40" spans="2:11" x14ac:dyDescent="0.2">
      <c r="B40" s="165"/>
      <c r="C40" s="162" t="s">
        <v>274</v>
      </c>
      <c r="D40" s="139" t="s">
        <v>275</v>
      </c>
      <c r="E40" s="138" t="s">
        <v>37</v>
      </c>
      <c r="F40" s="138"/>
      <c r="G40" s="138"/>
      <c r="H40" s="153">
        <v>18</v>
      </c>
      <c r="I40" s="156"/>
      <c r="J40" s="156"/>
      <c r="K40" s="156"/>
    </row>
    <row r="41" spans="2:11" ht="25.5" x14ac:dyDescent="0.2">
      <c r="B41" s="165"/>
      <c r="C41" s="162" t="s">
        <v>276</v>
      </c>
      <c r="D41" s="139" t="s">
        <v>277</v>
      </c>
      <c r="E41" s="138" t="s">
        <v>37</v>
      </c>
      <c r="F41" s="138"/>
      <c r="G41" s="138"/>
      <c r="H41" s="153">
        <v>22</v>
      </c>
      <c r="I41" s="156"/>
      <c r="J41" s="156"/>
      <c r="K41" s="156"/>
    </row>
    <row r="42" spans="2:11" ht="26.25" customHeight="1" thickBot="1" x14ac:dyDescent="0.25">
      <c r="B42" s="165"/>
      <c r="C42" s="163" t="s">
        <v>278</v>
      </c>
      <c r="D42" s="143" t="s">
        <v>279</v>
      </c>
      <c r="E42" s="142" t="s">
        <v>37</v>
      </c>
      <c r="F42" s="142"/>
      <c r="G42" s="142"/>
      <c r="H42" s="154">
        <v>34</v>
      </c>
      <c r="I42" s="156"/>
      <c r="J42" s="156"/>
      <c r="K42" s="156"/>
    </row>
    <row r="43" spans="2:11" ht="26.25" customHeight="1" thickBot="1" x14ac:dyDescent="0.25">
      <c r="B43" s="166"/>
      <c r="C43" s="205" t="s">
        <v>507</v>
      </c>
      <c r="D43" s="206"/>
      <c r="E43" s="206"/>
      <c r="F43" s="206"/>
      <c r="G43" s="206"/>
      <c r="H43" s="206"/>
      <c r="I43" s="206"/>
      <c r="J43" s="207"/>
      <c r="K43" s="208"/>
    </row>
    <row r="44" spans="2:11" ht="33" customHeight="1" x14ac:dyDescent="0.2">
      <c r="B44" s="164" t="s">
        <v>59</v>
      </c>
      <c r="C44" s="178" t="s">
        <v>280</v>
      </c>
      <c r="D44" s="145" t="s">
        <v>281</v>
      </c>
      <c r="E44" s="144" t="s">
        <v>37</v>
      </c>
      <c r="F44" s="144"/>
      <c r="G44" s="144"/>
      <c r="H44" s="152">
        <v>12</v>
      </c>
      <c r="I44" s="156"/>
      <c r="J44" s="156"/>
      <c r="K44" s="156"/>
    </row>
    <row r="45" spans="2:11" x14ac:dyDescent="0.2">
      <c r="B45" s="165"/>
      <c r="C45" s="162" t="s">
        <v>282</v>
      </c>
      <c r="D45" s="139" t="s">
        <v>283</v>
      </c>
      <c r="E45" s="138" t="s">
        <v>37</v>
      </c>
      <c r="F45" s="138"/>
      <c r="G45" s="138"/>
      <c r="H45" s="153">
        <v>8</v>
      </c>
      <c r="I45" s="156"/>
      <c r="J45" s="156"/>
      <c r="K45" s="156"/>
    </row>
    <row r="46" spans="2:11" ht="25.5" x14ac:dyDescent="0.2">
      <c r="B46" s="165"/>
      <c r="C46" s="162" t="s">
        <v>284</v>
      </c>
      <c r="D46" s="139" t="s">
        <v>62</v>
      </c>
      <c r="E46" s="138" t="s">
        <v>37</v>
      </c>
      <c r="F46" s="138"/>
      <c r="G46" s="138"/>
      <c r="H46" s="153">
        <v>10</v>
      </c>
      <c r="I46" s="156"/>
      <c r="J46" s="156"/>
      <c r="K46" s="156"/>
    </row>
    <row r="47" spans="2:11" x14ac:dyDescent="0.2">
      <c r="B47" s="165"/>
      <c r="C47" s="162" t="s">
        <v>285</v>
      </c>
      <c r="D47" s="139" t="s">
        <v>286</v>
      </c>
      <c r="E47" s="138" t="s">
        <v>37</v>
      </c>
      <c r="F47" s="138"/>
      <c r="G47" s="138"/>
      <c r="H47" s="153">
        <v>8</v>
      </c>
      <c r="I47" s="156"/>
      <c r="J47" s="156"/>
      <c r="K47" s="156"/>
    </row>
    <row r="48" spans="2:11" ht="26.25" thickBot="1" x14ac:dyDescent="0.25">
      <c r="B48" s="165"/>
      <c r="C48" s="163" t="s">
        <v>287</v>
      </c>
      <c r="D48" s="143" t="s">
        <v>288</v>
      </c>
      <c r="E48" s="142" t="s">
        <v>37</v>
      </c>
      <c r="F48" s="142"/>
      <c r="G48" s="142"/>
      <c r="H48" s="154">
        <v>6</v>
      </c>
      <c r="I48" s="156"/>
      <c r="J48" s="156"/>
      <c r="K48" s="156"/>
    </row>
    <row r="49" spans="2:11" ht="13.5" customHeight="1" thickBot="1" x14ac:dyDescent="0.25">
      <c r="B49" s="166"/>
      <c r="C49" s="205" t="s">
        <v>478</v>
      </c>
      <c r="D49" s="206"/>
      <c r="E49" s="206"/>
      <c r="F49" s="206"/>
      <c r="G49" s="206"/>
      <c r="H49" s="206"/>
      <c r="I49" s="206"/>
      <c r="J49" s="207"/>
      <c r="K49" s="208"/>
    </row>
    <row r="50" spans="2:11" ht="21.75" customHeight="1" x14ac:dyDescent="0.2">
      <c r="B50" s="164" t="s">
        <v>289</v>
      </c>
      <c r="C50" s="178" t="s">
        <v>290</v>
      </c>
      <c r="D50" s="145" t="s">
        <v>291</v>
      </c>
      <c r="E50" s="144" t="s">
        <v>37</v>
      </c>
      <c r="F50" s="144"/>
      <c r="G50" s="144"/>
      <c r="H50" s="152">
        <v>13.5</v>
      </c>
      <c r="I50" s="156"/>
      <c r="J50" s="156"/>
      <c r="K50" s="156"/>
    </row>
    <row r="51" spans="2:11" ht="25.5" x14ac:dyDescent="0.2">
      <c r="B51" s="165"/>
      <c r="C51" s="162" t="s">
        <v>292</v>
      </c>
      <c r="D51" s="139" t="s">
        <v>293</v>
      </c>
      <c r="E51" s="138" t="s">
        <v>37</v>
      </c>
      <c r="F51" s="138"/>
      <c r="G51" s="138"/>
      <c r="H51" s="153">
        <v>14</v>
      </c>
      <c r="I51" s="156"/>
      <c r="J51" s="156"/>
      <c r="K51" s="156"/>
    </row>
    <row r="52" spans="2:11" ht="25.5" x14ac:dyDescent="0.2">
      <c r="B52" s="165"/>
      <c r="C52" s="162" t="s">
        <v>294</v>
      </c>
      <c r="D52" s="139" t="s">
        <v>295</v>
      </c>
      <c r="E52" s="138" t="s">
        <v>37</v>
      </c>
      <c r="F52" s="138"/>
      <c r="G52" s="138"/>
      <c r="H52" s="153">
        <v>13</v>
      </c>
      <c r="I52" s="156"/>
      <c r="J52" s="156"/>
      <c r="K52" s="156"/>
    </row>
    <row r="53" spans="2:11" x14ac:dyDescent="0.2">
      <c r="B53" s="165"/>
      <c r="C53" s="162" t="s">
        <v>296</v>
      </c>
      <c r="D53" s="139" t="s">
        <v>297</v>
      </c>
      <c r="E53" s="138" t="s">
        <v>37</v>
      </c>
      <c r="F53" s="138"/>
      <c r="G53" s="138"/>
      <c r="H53" s="153">
        <v>18</v>
      </c>
      <c r="I53" s="156"/>
      <c r="J53" s="156"/>
      <c r="K53" s="156"/>
    </row>
    <row r="54" spans="2:11" x14ac:dyDescent="0.2">
      <c r="B54" s="165"/>
      <c r="C54" s="162" t="s">
        <v>298</v>
      </c>
      <c r="D54" s="139" t="s">
        <v>141</v>
      </c>
      <c r="E54" s="138" t="s">
        <v>37</v>
      </c>
      <c r="F54" s="138"/>
      <c r="G54" s="138"/>
      <c r="H54" s="153">
        <v>13</v>
      </c>
      <c r="I54" s="156"/>
      <c r="J54" s="156"/>
      <c r="K54" s="156"/>
    </row>
    <row r="55" spans="2:11" x14ac:dyDescent="0.2">
      <c r="B55" s="165"/>
      <c r="C55" s="162" t="s">
        <v>299</v>
      </c>
      <c r="D55" s="139" t="s">
        <v>300</v>
      </c>
      <c r="E55" s="138" t="s">
        <v>37</v>
      </c>
      <c r="F55" s="138"/>
      <c r="G55" s="138"/>
      <c r="H55" s="153">
        <v>10</v>
      </c>
      <c r="I55" s="156"/>
      <c r="J55" s="156"/>
      <c r="K55" s="156"/>
    </row>
    <row r="56" spans="2:11" ht="26.25" thickBot="1" x14ac:dyDescent="0.25">
      <c r="B56" s="165"/>
      <c r="C56" s="163" t="s">
        <v>301</v>
      </c>
      <c r="D56" s="143" t="s">
        <v>302</v>
      </c>
      <c r="E56" s="142" t="s">
        <v>37</v>
      </c>
      <c r="F56" s="142"/>
      <c r="G56" s="142"/>
      <c r="H56" s="154">
        <v>15</v>
      </c>
      <c r="I56" s="156"/>
      <c r="J56" s="156"/>
      <c r="K56" s="156"/>
    </row>
    <row r="57" spans="2:11" ht="13.5" customHeight="1" thickBot="1" x14ac:dyDescent="0.25">
      <c r="B57" s="166"/>
      <c r="C57" s="205" t="s">
        <v>479</v>
      </c>
      <c r="D57" s="206"/>
      <c r="E57" s="206"/>
      <c r="F57" s="206"/>
      <c r="G57" s="206"/>
      <c r="H57" s="206"/>
      <c r="I57" s="206"/>
      <c r="J57" s="207"/>
      <c r="K57" s="208"/>
    </row>
    <row r="58" spans="2:11" ht="25.5" x14ac:dyDescent="0.2">
      <c r="B58" s="164" t="s">
        <v>75</v>
      </c>
      <c r="C58" s="178" t="s">
        <v>303</v>
      </c>
      <c r="D58" s="145" t="s">
        <v>145</v>
      </c>
      <c r="E58" s="144" t="s">
        <v>37</v>
      </c>
      <c r="F58" s="144"/>
      <c r="G58" s="144"/>
      <c r="H58" s="152">
        <v>26</v>
      </c>
      <c r="I58" s="156"/>
      <c r="J58" s="156"/>
      <c r="K58" s="156"/>
    </row>
    <row r="59" spans="2:11" ht="38.25" x14ac:dyDescent="0.2">
      <c r="B59" s="165"/>
      <c r="C59" s="162" t="s">
        <v>304</v>
      </c>
      <c r="D59" s="139" t="s">
        <v>305</v>
      </c>
      <c r="E59" s="138" t="s">
        <v>37</v>
      </c>
      <c r="F59" s="138"/>
      <c r="G59" s="138"/>
      <c r="H59" s="153">
        <v>75</v>
      </c>
      <c r="I59" s="156"/>
      <c r="J59" s="156"/>
      <c r="K59" s="156"/>
    </row>
    <row r="60" spans="2:11" ht="25.5" x14ac:dyDescent="0.2">
      <c r="B60" s="165"/>
      <c r="C60" s="162" t="s">
        <v>306</v>
      </c>
      <c r="D60" s="139" t="s">
        <v>78</v>
      </c>
      <c r="E60" s="138" t="s">
        <v>37</v>
      </c>
      <c r="F60" s="138"/>
      <c r="G60" s="138"/>
      <c r="H60" s="153">
        <v>95</v>
      </c>
      <c r="I60" s="156"/>
      <c r="J60" s="156"/>
      <c r="K60" s="156"/>
    </row>
    <row r="61" spans="2:11" ht="25.5" x14ac:dyDescent="0.2">
      <c r="B61" s="165"/>
      <c r="C61" s="162" t="s">
        <v>307</v>
      </c>
      <c r="D61" s="139" t="s">
        <v>308</v>
      </c>
      <c r="E61" s="138" t="s">
        <v>37</v>
      </c>
      <c r="F61" s="138"/>
      <c r="G61" s="138"/>
      <c r="H61" s="153">
        <v>180</v>
      </c>
      <c r="I61" s="156"/>
      <c r="J61" s="156"/>
      <c r="K61" s="156"/>
    </row>
    <row r="62" spans="2:11" ht="25.5" x14ac:dyDescent="0.2">
      <c r="B62" s="165"/>
      <c r="C62" s="162" t="s">
        <v>309</v>
      </c>
      <c r="D62" s="139" t="s">
        <v>310</v>
      </c>
      <c r="E62" s="138" t="s">
        <v>37</v>
      </c>
      <c r="F62" s="138"/>
      <c r="G62" s="138"/>
      <c r="H62" s="153">
        <v>95</v>
      </c>
      <c r="I62" s="156"/>
      <c r="J62" s="156"/>
      <c r="K62" s="156"/>
    </row>
    <row r="63" spans="2:11" ht="26.25" thickBot="1" x14ac:dyDescent="0.25">
      <c r="B63" s="165"/>
      <c r="C63" s="163" t="s">
        <v>311</v>
      </c>
      <c r="D63" s="143" t="s">
        <v>312</v>
      </c>
      <c r="E63" s="142" t="s">
        <v>37</v>
      </c>
      <c r="F63" s="142"/>
      <c r="G63" s="142"/>
      <c r="H63" s="154">
        <v>110</v>
      </c>
      <c r="I63" s="156"/>
      <c r="J63" s="156"/>
      <c r="K63" s="156"/>
    </row>
    <row r="64" spans="2:11" ht="13.5" customHeight="1" thickBot="1" x14ac:dyDescent="0.25">
      <c r="B64" s="166"/>
      <c r="C64" s="205" t="s">
        <v>480</v>
      </c>
      <c r="D64" s="206"/>
      <c r="E64" s="206"/>
      <c r="F64" s="206"/>
      <c r="G64" s="206"/>
      <c r="H64" s="206"/>
      <c r="I64" s="206"/>
      <c r="J64" s="207"/>
      <c r="K64" s="208"/>
    </row>
    <row r="65" spans="2:11" ht="19.5" customHeight="1" x14ac:dyDescent="0.2">
      <c r="B65" s="164" t="s">
        <v>313</v>
      </c>
      <c r="C65" s="178" t="s">
        <v>314</v>
      </c>
      <c r="D65" s="145" t="s">
        <v>44</v>
      </c>
      <c r="E65" s="144" t="s">
        <v>37</v>
      </c>
      <c r="F65" s="144"/>
      <c r="G65" s="144"/>
      <c r="H65" s="152">
        <v>100</v>
      </c>
      <c r="I65" s="156"/>
      <c r="J65" s="156"/>
      <c r="K65" s="156"/>
    </row>
    <row r="66" spans="2:11" x14ac:dyDescent="0.2">
      <c r="B66" s="165"/>
      <c r="C66" s="162" t="s">
        <v>315</v>
      </c>
      <c r="D66" s="139" t="s">
        <v>142</v>
      </c>
      <c r="E66" s="138" t="s">
        <v>37</v>
      </c>
      <c r="F66" s="138"/>
      <c r="G66" s="138"/>
      <c r="H66" s="153">
        <v>115</v>
      </c>
      <c r="I66" s="156"/>
      <c r="J66" s="156"/>
      <c r="K66" s="156"/>
    </row>
    <row r="67" spans="2:11" ht="25.5" x14ac:dyDescent="0.2">
      <c r="B67" s="165"/>
      <c r="C67" s="162" t="s">
        <v>316</v>
      </c>
      <c r="D67" s="139" t="s">
        <v>45</v>
      </c>
      <c r="E67" s="138" t="s">
        <v>37</v>
      </c>
      <c r="F67" s="138"/>
      <c r="G67" s="138"/>
      <c r="H67" s="153">
        <v>170</v>
      </c>
      <c r="I67" s="156"/>
      <c r="J67" s="156"/>
      <c r="K67" s="156"/>
    </row>
    <row r="68" spans="2:11" ht="25.5" x14ac:dyDescent="0.2">
      <c r="B68" s="165"/>
      <c r="C68" s="162" t="s">
        <v>317</v>
      </c>
      <c r="D68" s="139" t="s">
        <v>46</v>
      </c>
      <c r="E68" s="138" t="s">
        <v>37</v>
      </c>
      <c r="F68" s="138"/>
      <c r="G68" s="138"/>
      <c r="H68" s="153">
        <v>270</v>
      </c>
      <c r="I68" s="156"/>
      <c r="J68" s="156"/>
      <c r="K68" s="156"/>
    </row>
    <row r="69" spans="2:11" ht="25.5" x14ac:dyDescent="0.2">
      <c r="B69" s="165"/>
      <c r="C69" s="162" t="s">
        <v>318</v>
      </c>
      <c r="D69" s="139" t="s">
        <v>47</v>
      </c>
      <c r="E69" s="138" t="s">
        <v>37</v>
      </c>
      <c r="F69" s="138"/>
      <c r="G69" s="138"/>
      <c r="H69" s="153">
        <v>320</v>
      </c>
      <c r="I69" s="156"/>
      <c r="J69" s="156"/>
      <c r="K69" s="156"/>
    </row>
    <row r="70" spans="2:11" ht="25.5" x14ac:dyDescent="0.2">
      <c r="B70" s="165"/>
      <c r="C70" s="162" t="s">
        <v>319</v>
      </c>
      <c r="D70" s="139" t="s">
        <v>48</v>
      </c>
      <c r="E70" s="138" t="s">
        <v>37</v>
      </c>
      <c r="F70" s="138"/>
      <c r="G70" s="138"/>
      <c r="H70" s="153">
        <v>300</v>
      </c>
      <c r="I70" s="156"/>
      <c r="J70" s="156"/>
      <c r="K70" s="156"/>
    </row>
    <row r="71" spans="2:11" x14ac:dyDescent="0.2">
      <c r="B71" s="165"/>
      <c r="C71" s="162" t="s">
        <v>320</v>
      </c>
      <c r="D71" s="139" t="s">
        <v>49</v>
      </c>
      <c r="E71" s="138" t="s">
        <v>37</v>
      </c>
      <c r="F71" s="138"/>
      <c r="G71" s="138"/>
      <c r="H71" s="153">
        <v>190</v>
      </c>
      <c r="I71" s="156"/>
      <c r="J71" s="156"/>
      <c r="K71" s="156"/>
    </row>
    <row r="72" spans="2:11" x14ac:dyDescent="0.2">
      <c r="B72" s="165"/>
      <c r="C72" s="162" t="s">
        <v>321</v>
      </c>
      <c r="D72" s="139" t="s">
        <v>143</v>
      </c>
      <c r="E72" s="138" t="s">
        <v>37</v>
      </c>
      <c r="F72" s="138"/>
      <c r="G72" s="138"/>
      <c r="H72" s="153">
        <v>350</v>
      </c>
      <c r="I72" s="156"/>
      <c r="J72" s="156"/>
      <c r="K72" s="156"/>
    </row>
    <row r="73" spans="2:11" x14ac:dyDescent="0.2">
      <c r="B73" s="165"/>
      <c r="C73" s="162" t="s">
        <v>322</v>
      </c>
      <c r="D73" s="139" t="s">
        <v>50</v>
      </c>
      <c r="E73" s="138" t="s">
        <v>37</v>
      </c>
      <c r="F73" s="138"/>
      <c r="G73" s="138"/>
      <c r="H73" s="153">
        <v>150</v>
      </c>
      <c r="I73" s="156"/>
      <c r="J73" s="156"/>
      <c r="K73" s="156"/>
    </row>
    <row r="74" spans="2:11" x14ac:dyDescent="0.2">
      <c r="B74" s="165"/>
      <c r="C74" s="162" t="s">
        <v>323</v>
      </c>
      <c r="D74" s="139" t="s">
        <v>144</v>
      </c>
      <c r="E74" s="138" t="s">
        <v>37</v>
      </c>
      <c r="F74" s="138"/>
      <c r="G74" s="138"/>
      <c r="H74" s="153">
        <v>300</v>
      </c>
      <c r="I74" s="156"/>
      <c r="J74" s="156"/>
      <c r="K74" s="156"/>
    </row>
    <row r="75" spans="2:11" x14ac:dyDescent="0.2">
      <c r="B75" s="165"/>
      <c r="C75" s="162" t="s">
        <v>324</v>
      </c>
      <c r="D75" s="139" t="s">
        <v>51</v>
      </c>
      <c r="E75" s="138" t="s">
        <v>37</v>
      </c>
      <c r="F75" s="138"/>
      <c r="G75" s="138"/>
      <c r="H75" s="153">
        <v>100</v>
      </c>
      <c r="I75" s="156"/>
      <c r="J75" s="156"/>
      <c r="K75" s="156"/>
    </row>
    <row r="76" spans="2:11" x14ac:dyDescent="0.2">
      <c r="B76" s="165"/>
      <c r="C76" s="162" t="s">
        <v>325</v>
      </c>
      <c r="D76" s="139" t="s">
        <v>52</v>
      </c>
      <c r="E76" s="138" t="s">
        <v>37</v>
      </c>
      <c r="F76" s="138"/>
      <c r="G76" s="138"/>
      <c r="H76" s="153">
        <v>150</v>
      </c>
      <c r="I76" s="156"/>
      <c r="J76" s="156"/>
      <c r="K76" s="156"/>
    </row>
    <row r="77" spans="2:11" x14ac:dyDescent="0.2">
      <c r="B77" s="165"/>
      <c r="C77" s="162" t="s">
        <v>326</v>
      </c>
      <c r="D77" s="139" t="s">
        <v>53</v>
      </c>
      <c r="E77" s="138" t="s">
        <v>37</v>
      </c>
      <c r="F77" s="138"/>
      <c r="G77" s="138"/>
      <c r="H77" s="153">
        <v>300</v>
      </c>
      <c r="I77" s="156"/>
      <c r="J77" s="156"/>
      <c r="K77" s="156"/>
    </row>
    <row r="78" spans="2:11" ht="25.5" x14ac:dyDescent="0.2">
      <c r="B78" s="165"/>
      <c r="C78" s="162" t="s">
        <v>327</v>
      </c>
      <c r="D78" s="139" t="s">
        <v>54</v>
      </c>
      <c r="E78" s="138" t="s">
        <v>37</v>
      </c>
      <c r="F78" s="138"/>
      <c r="G78" s="138"/>
      <c r="H78" s="153">
        <v>350</v>
      </c>
      <c r="I78" s="156"/>
      <c r="J78" s="156"/>
      <c r="K78" s="156"/>
    </row>
    <row r="79" spans="2:11" ht="25.5" x14ac:dyDescent="0.2">
      <c r="B79" s="165"/>
      <c r="C79" s="162" t="s">
        <v>328</v>
      </c>
      <c r="D79" s="139" t="s">
        <v>55</v>
      </c>
      <c r="E79" s="138" t="s">
        <v>37</v>
      </c>
      <c r="F79" s="138"/>
      <c r="G79" s="138"/>
      <c r="H79" s="153">
        <v>480</v>
      </c>
      <c r="I79" s="156"/>
      <c r="J79" s="156"/>
      <c r="K79" s="156"/>
    </row>
    <row r="80" spans="2:11" ht="25.5" x14ac:dyDescent="0.2">
      <c r="B80" s="165"/>
      <c r="C80" s="162" t="s">
        <v>329</v>
      </c>
      <c r="D80" s="139" t="s">
        <v>56</v>
      </c>
      <c r="E80" s="138" t="s">
        <v>37</v>
      </c>
      <c r="F80" s="138"/>
      <c r="G80" s="138"/>
      <c r="H80" s="153">
        <v>1000</v>
      </c>
      <c r="I80" s="156"/>
      <c r="J80" s="156"/>
      <c r="K80" s="156"/>
    </row>
    <row r="81" spans="2:11" ht="32.25" customHeight="1" thickBot="1" x14ac:dyDescent="0.25">
      <c r="B81" s="165"/>
      <c r="C81" s="163" t="s">
        <v>330</v>
      </c>
      <c r="D81" s="143" t="s">
        <v>57</v>
      </c>
      <c r="E81" s="142" t="s">
        <v>37</v>
      </c>
      <c r="F81" s="142"/>
      <c r="G81" s="142"/>
      <c r="H81" s="154">
        <v>1500</v>
      </c>
      <c r="I81" s="156"/>
      <c r="J81" s="156"/>
      <c r="K81" s="156"/>
    </row>
    <row r="82" spans="2:11" ht="32.25" customHeight="1" thickBot="1" x14ac:dyDescent="0.25">
      <c r="B82" s="166"/>
      <c r="C82" s="205" t="s">
        <v>481</v>
      </c>
      <c r="D82" s="206"/>
      <c r="E82" s="206"/>
      <c r="F82" s="206"/>
      <c r="G82" s="206"/>
      <c r="H82" s="206"/>
      <c r="I82" s="206"/>
      <c r="J82" s="207"/>
      <c r="K82" s="208"/>
    </row>
    <row r="83" spans="2:11" ht="37.5" customHeight="1" x14ac:dyDescent="0.2">
      <c r="B83" s="164" t="s">
        <v>331</v>
      </c>
      <c r="C83" s="178" t="s">
        <v>332</v>
      </c>
      <c r="D83" s="145" t="s">
        <v>333</v>
      </c>
      <c r="E83" s="144" t="s">
        <v>37</v>
      </c>
      <c r="F83" s="144"/>
      <c r="G83" s="144"/>
      <c r="H83" s="152">
        <v>18</v>
      </c>
      <c r="I83" s="156"/>
      <c r="J83" s="156"/>
      <c r="K83" s="156"/>
    </row>
    <row r="84" spans="2:11" ht="13.5" customHeight="1" thickBot="1" x14ac:dyDescent="0.25">
      <c r="B84" s="165"/>
      <c r="C84" s="163" t="s">
        <v>334</v>
      </c>
      <c r="D84" s="143" t="s">
        <v>335</v>
      </c>
      <c r="E84" s="142" t="s">
        <v>37</v>
      </c>
      <c r="F84" s="142"/>
      <c r="G84" s="142"/>
      <c r="H84" s="154">
        <v>35</v>
      </c>
      <c r="I84" s="156"/>
      <c r="J84" s="156"/>
      <c r="K84" s="156"/>
    </row>
    <row r="85" spans="2:11" ht="23.25" customHeight="1" thickBot="1" x14ac:dyDescent="0.25">
      <c r="B85" s="166"/>
      <c r="C85" s="205" t="s">
        <v>482</v>
      </c>
      <c r="D85" s="206"/>
      <c r="E85" s="206"/>
      <c r="F85" s="206"/>
      <c r="G85" s="206"/>
      <c r="H85" s="206"/>
      <c r="I85" s="206"/>
      <c r="J85" s="207"/>
      <c r="K85" s="208"/>
    </row>
    <row r="86" spans="2:11" ht="25.5" x14ac:dyDescent="0.2">
      <c r="B86" s="164" t="s">
        <v>79</v>
      </c>
      <c r="C86" s="178" t="s">
        <v>60</v>
      </c>
      <c r="D86" s="145" t="s">
        <v>336</v>
      </c>
      <c r="E86" s="144" t="s">
        <v>262</v>
      </c>
      <c r="F86" s="144"/>
      <c r="G86" s="144"/>
      <c r="H86" s="152">
        <v>38</v>
      </c>
      <c r="I86" s="156"/>
      <c r="J86" s="156"/>
      <c r="K86" s="156"/>
    </row>
    <row r="87" spans="2:11" x14ac:dyDescent="0.2">
      <c r="B87" s="165"/>
      <c r="C87" s="162" t="s">
        <v>61</v>
      </c>
      <c r="D87" s="139" t="s">
        <v>82</v>
      </c>
      <c r="E87" s="138" t="s">
        <v>262</v>
      </c>
      <c r="F87" s="138"/>
      <c r="G87" s="138"/>
      <c r="H87" s="153">
        <v>38</v>
      </c>
      <c r="I87" s="156"/>
      <c r="J87" s="156"/>
      <c r="K87" s="156"/>
    </row>
    <row r="88" spans="2:11" ht="38.25" x14ac:dyDescent="0.2">
      <c r="B88" s="165"/>
      <c r="C88" s="162" t="s">
        <v>63</v>
      </c>
      <c r="D88" s="139" t="s">
        <v>337</v>
      </c>
      <c r="E88" s="138" t="s">
        <v>262</v>
      </c>
      <c r="F88" s="138"/>
      <c r="G88" s="138"/>
      <c r="H88" s="153">
        <v>55</v>
      </c>
      <c r="I88" s="156"/>
      <c r="J88" s="156"/>
      <c r="K88" s="156"/>
    </row>
    <row r="89" spans="2:11" x14ac:dyDescent="0.2">
      <c r="B89" s="165"/>
      <c r="C89" s="162" t="s">
        <v>64</v>
      </c>
      <c r="D89" s="139" t="s">
        <v>338</v>
      </c>
      <c r="E89" s="138" t="s">
        <v>262</v>
      </c>
      <c r="F89" s="138"/>
      <c r="G89" s="138"/>
      <c r="H89" s="153">
        <v>95</v>
      </c>
      <c r="I89" s="156"/>
      <c r="J89" s="156"/>
      <c r="K89" s="156"/>
    </row>
    <row r="90" spans="2:11" ht="31.5" customHeight="1" thickBot="1" x14ac:dyDescent="0.25">
      <c r="B90" s="165"/>
      <c r="C90" s="163" t="s">
        <v>339</v>
      </c>
      <c r="D90" s="143" t="s">
        <v>86</v>
      </c>
      <c r="E90" s="142" t="s">
        <v>262</v>
      </c>
      <c r="F90" s="142"/>
      <c r="G90" s="142"/>
      <c r="H90" s="154">
        <v>65</v>
      </c>
      <c r="I90" s="156"/>
      <c r="J90" s="156"/>
      <c r="K90" s="156"/>
    </row>
    <row r="91" spans="2:11" ht="31.5" customHeight="1" thickBot="1" x14ac:dyDescent="0.25">
      <c r="B91" s="166"/>
      <c r="C91" s="205" t="s">
        <v>483</v>
      </c>
      <c r="D91" s="206"/>
      <c r="E91" s="206"/>
      <c r="F91" s="206"/>
      <c r="G91" s="206"/>
      <c r="H91" s="206"/>
      <c r="I91" s="206"/>
      <c r="J91" s="207"/>
      <c r="K91" s="208"/>
    </row>
    <row r="92" spans="2:11" ht="31.5" customHeight="1" x14ac:dyDescent="0.2">
      <c r="B92" s="164" t="s">
        <v>65</v>
      </c>
      <c r="C92" s="178" t="s">
        <v>66</v>
      </c>
      <c r="D92" s="145" t="s">
        <v>340</v>
      </c>
      <c r="E92" s="144" t="s">
        <v>341</v>
      </c>
      <c r="F92" s="144"/>
      <c r="G92" s="144"/>
      <c r="H92" s="152">
        <v>90</v>
      </c>
      <c r="I92" s="156"/>
      <c r="J92" s="156"/>
      <c r="K92" s="156"/>
    </row>
    <row r="93" spans="2:11" ht="17.25" customHeight="1" thickBot="1" x14ac:dyDescent="0.25">
      <c r="B93" s="165"/>
      <c r="C93" s="163" t="s">
        <v>67</v>
      </c>
      <c r="D93" s="143" t="s">
        <v>342</v>
      </c>
      <c r="E93" s="142" t="s">
        <v>341</v>
      </c>
      <c r="F93" s="142"/>
      <c r="G93" s="142"/>
      <c r="H93" s="154">
        <v>45</v>
      </c>
      <c r="I93" s="156"/>
      <c r="J93" s="156"/>
      <c r="K93" s="156"/>
    </row>
    <row r="94" spans="2:11" ht="17.25" customHeight="1" thickBot="1" x14ac:dyDescent="0.25">
      <c r="B94" s="166"/>
      <c r="C94" s="205" t="s">
        <v>484</v>
      </c>
      <c r="D94" s="206"/>
      <c r="E94" s="206"/>
      <c r="F94" s="206"/>
      <c r="G94" s="206"/>
      <c r="H94" s="206"/>
      <c r="I94" s="206"/>
      <c r="J94" s="207"/>
      <c r="K94" s="208"/>
    </row>
    <row r="95" spans="2:11" ht="17.25" customHeight="1" x14ac:dyDescent="0.2">
      <c r="B95" s="164" t="s">
        <v>343</v>
      </c>
      <c r="C95" s="178" t="s">
        <v>69</v>
      </c>
      <c r="D95" s="145" t="s">
        <v>40</v>
      </c>
      <c r="E95" s="144" t="s">
        <v>37</v>
      </c>
      <c r="F95" s="144"/>
      <c r="G95" s="144"/>
      <c r="H95" s="152">
        <v>36</v>
      </c>
      <c r="I95" s="156"/>
      <c r="J95" s="156"/>
      <c r="K95" s="156"/>
    </row>
    <row r="96" spans="2:11" ht="17.25" customHeight="1" x14ac:dyDescent="0.2">
      <c r="B96" s="165"/>
      <c r="C96" s="162" t="s">
        <v>70</v>
      </c>
      <c r="D96" s="139" t="s">
        <v>344</v>
      </c>
      <c r="E96" s="138"/>
      <c r="F96" s="138"/>
      <c r="G96" s="138"/>
      <c r="H96" s="153">
        <v>36</v>
      </c>
      <c r="I96" s="156"/>
      <c r="J96" s="156"/>
      <c r="K96" s="156"/>
    </row>
    <row r="97" spans="2:11" ht="17.25" customHeight="1" x14ac:dyDescent="0.2">
      <c r="B97" s="165"/>
      <c r="C97" s="162" t="s">
        <v>345</v>
      </c>
      <c r="D97" s="139" t="s">
        <v>346</v>
      </c>
      <c r="E97" s="138" t="s">
        <v>37</v>
      </c>
      <c r="F97" s="138"/>
      <c r="G97" s="138"/>
      <c r="H97" s="153">
        <v>45</v>
      </c>
      <c r="I97" s="156"/>
      <c r="J97" s="156"/>
      <c r="K97" s="156"/>
    </row>
    <row r="98" spans="2:11" ht="17.25" customHeight="1" x14ac:dyDescent="0.2">
      <c r="B98" s="165"/>
      <c r="C98" s="162" t="s">
        <v>347</v>
      </c>
      <c r="D98" s="139" t="s">
        <v>41</v>
      </c>
      <c r="E98" s="138" t="s">
        <v>37</v>
      </c>
      <c r="F98" s="138"/>
      <c r="G98" s="138"/>
      <c r="H98" s="153">
        <v>32</v>
      </c>
      <c r="I98" s="156"/>
      <c r="J98" s="156"/>
      <c r="K98" s="156"/>
    </row>
    <row r="99" spans="2:11" ht="13.5" customHeight="1" thickBot="1" x14ac:dyDescent="0.25">
      <c r="B99" s="165"/>
      <c r="C99" s="163" t="s">
        <v>348</v>
      </c>
      <c r="D99" s="143" t="s">
        <v>349</v>
      </c>
      <c r="E99" s="142" t="s">
        <v>37</v>
      </c>
      <c r="F99" s="142"/>
      <c r="G99" s="142"/>
      <c r="H99" s="154">
        <v>75</v>
      </c>
      <c r="I99" s="156"/>
      <c r="J99" s="156"/>
      <c r="K99" s="156"/>
    </row>
    <row r="100" spans="2:11" ht="13.5" customHeight="1" thickBot="1" x14ac:dyDescent="0.25">
      <c r="B100" s="166"/>
      <c r="C100" s="205" t="s">
        <v>485</v>
      </c>
      <c r="D100" s="206"/>
      <c r="E100" s="206"/>
      <c r="F100" s="206"/>
      <c r="G100" s="206"/>
      <c r="H100" s="206"/>
      <c r="I100" s="206"/>
      <c r="J100" s="207"/>
      <c r="K100" s="208"/>
    </row>
    <row r="101" spans="2:11" ht="31.5" customHeight="1" x14ac:dyDescent="0.2">
      <c r="B101" s="164" t="s">
        <v>350</v>
      </c>
      <c r="C101" s="178" t="s">
        <v>351</v>
      </c>
      <c r="D101" s="145" t="s">
        <v>352</v>
      </c>
      <c r="E101" s="144" t="s">
        <v>37</v>
      </c>
      <c r="F101" s="144"/>
      <c r="G101" s="144"/>
      <c r="H101" s="152">
        <v>13</v>
      </c>
      <c r="I101" s="156"/>
      <c r="J101" s="156"/>
      <c r="K101" s="156"/>
    </row>
    <row r="102" spans="2:11" x14ac:dyDescent="0.2">
      <c r="B102" s="165"/>
      <c r="C102" s="162" t="s">
        <v>353</v>
      </c>
      <c r="D102" s="139" t="s">
        <v>354</v>
      </c>
      <c r="E102" s="138" t="s">
        <v>37</v>
      </c>
      <c r="F102" s="138"/>
      <c r="G102" s="138"/>
      <c r="H102" s="153">
        <v>15</v>
      </c>
      <c r="I102" s="156"/>
      <c r="J102" s="156"/>
      <c r="K102" s="156"/>
    </row>
    <row r="103" spans="2:11" x14ac:dyDescent="0.2">
      <c r="B103" s="165"/>
      <c r="C103" s="162" t="s">
        <v>355</v>
      </c>
      <c r="D103" s="139" t="s">
        <v>356</v>
      </c>
      <c r="E103" s="138" t="s">
        <v>37</v>
      </c>
      <c r="F103" s="138"/>
      <c r="G103" s="138"/>
      <c r="H103" s="153">
        <v>20</v>
      </c>
      <c r="I103" s="156"/>
      <c r="J103" s="156"/>
      <c r="K103" s="156"/>
    </row>
    <row r="104" spans="2:11" x14ac:dyDescent="0.2">
      <c r="B104" s="165"/>
      <c r="C104" s="162" t="s">
        <v>357</v>
      </c>
      <c r="D104" s="139" t="s">
        <v>358</v>
      </c>
      <c r="E104" s="138" t="s">
        <v>37</v>
      </c>
      <c r="F104" s="138"/>
      <c r="G104" s="138"/>
      <c r="H104" s="153">
        <v>20</v>
      </c>
      <c r="I104" s="156"/>
      <c r="J104" s="156"/>
      <c r="K104" s="156"/>
    </row>
    <row r="105" spans="2:11" ht="25.5" x14ac:dyDescent="0.2">
      <c r="B105" s="165"/>
      <c r="C105" s="162" t="s">
        <v>359</v>
      </c>
      <c r="D105" s="139" t="s">
        <v>360</v>
      </c>
      <c r="E105" s="138" t="s">
        <v>37</v>
      </c>
      <c r="F105" s="138"/>
      <c r="G105" s="138"/>
      <c r="H105" s="153">
        <v>32</v>
      </c>
      <c r="I105" s="156"/>
      <c r="J105" s="156"/>
      <c r="K105" s="156"/>
    </row>
    <row r="106" spans="2:11" ht="38.25" x14ac:dyDescent="0.2">
      <c r="B106" s="165"/>
      <c r="C106" s="162" t="s">
        <v>361</v>
      </c>
      <c r="D106" s="139" t="s">
        <v>362</v>
      </c>
      <c r="E106" s="138" t="s">
        <v>37</v>
      </c>
      <c r="F106" s="138"/>
      <c r="G106" s="138"/>
      <c r="H106" s="153">
        <v>75</v>
      </c>
      <c r="I106" s="156"/>
      <c r="J106" s="156"/>
      <c r="K106" s="156"/>
    </row>
    <row r="107" spans="2:11" x14ac:dyDescent="0.2">
      <c r="B107" s="165"/>
      <c r="C107" s="162" t="s">
        <v>363</v>
      </c>
      <c r="D107" s="139" t="s">
        <v>42</v>
      </c>
      <c r="E107" s="138"/>
      <c r="F107" s="138"/>
      <c r="G107" s="138"/>
      <c r="H107" s="153">
        <v>95</v>
      </c>
      <c r="I107" s="156"/>
      <c r="J107" s="156"/>
      <c r="K107" s="156"/>
    </row>
    <row r="108" spans="2:11" ht="25.5" x14ac:dyDescent="0.2">
      <c r="B108" s="165"/>
      <c r="C108" s="162" t="s">
        <v>364</v>
      </c>
      <c r="D108" s="139" t="s">
        <v>365</v>
      </c>
      <c r="E108" s="138" t="s">
        <v>37</v>
      </c>
      <c r="F108" s="138"/>
      <c r="G108" s="138"/>
      <c r="H108" s="153">
        <v>34</v>
      </c>
      <c r="I108" s="156"/>
      <c r="J108" s="156"/>
      <c r="K108" s="156"/>
    </row>
    <row r="109" spans="2:11" x14ac:dyDescent="0.2">
      <c r="B109" s="165"/>
      <c r="C109" s="162" t="s">
        <v>366</v>
      </c>
      <c r="D109" s="139" t="s">
        <v>367</v>
      </c>
      <c r="E109" s="138" t="s">
        <v>37</v>
      </c>
      <c r="F109" s="138"/>
      <c r="G109" s="138"/>
      <c r="H109" s="153">
        <v>28</v>
      </c>
      <c r="I109" s="156"/>
      <c r="J109" s="156"/>
      <c r="K109" s="156"/>
    </row>
    <row r="110" spans="2:11" x14ac:dyDescent="0.2">
      <c r="B110" s="165"/>
      <c r="C110" s="162" t="s">
        <v>368</v>
      </c>
      <c r="D110" s="139" t="s">
        <v>369</v>
      </c>
      <c r="E110" s="138" t="s">
        <v>37</v>
      </c>
      <c r="F110" s="138"/>
      <c r="G110" s="138"/>
      <c r="H110" s="153">
        <v>65</v>
      </c>
      <c r="I110" s="156"/>
      <c r="J110" s="156"/>
      <c r="K110" s="156"/>
    </row>
    <row r="111" spans="2:11" x14ac:dyDescent="0.2">
      <c r="B111" s="165"/>
      <c r="C111" s="162" t="s">
        <v>370</v>
      </c>
      <c r="D111" s="139" t="s">
        <v>43</v>
      </c>
      <c r="E111" s="138" t="s">
        <v>37</v>
      </c>
      <c r="F111" s="138"/>
      <c r="G111" s="138"/>
      <c r="H111" s="153">
        <v>60</v>
      </c>
      <c r="I111" s="156"/>
      <c r="J111" s="156"/>
      <c r="K111" s="156"/>
    </row>
    <row r="112" spans="2:11" ht="25.5" x14ac:dyDescent="0.2">
      <c r="B112" s="165"/>
      <c r="C112" s="162" t="s">
        <v>371</v>
      </c>
      <c r="D112" s="139" t="s">
        <v>372</v>
      </c>
      <c r="E112" s="138" t="s">
        <v>37</v>
      </c>
      <c r="F112" s="138"/>
      <c r="G112" s="138"/>
      <c r="H112" s="153">
        <v>28</v>
      </c>
      <c r="I112" s="156"/>
      <c r="J112" s="156"/>
      <c r="K112" s="156"/>
    </row>
    <row r="113" spans="2:11" ht="25.5" customHeight="1" thickBot="1" x14ac:dyDescent="0.25">
      <c r="B113" s="165"/>
      <c r="C113" s="163" t="s">
        <v>373</v>
      </c>
      <c r="D113" s="143" t="s">
        <v>374</v>
      </c>
      <c r="E113" s="142" t="s">
        <v>37</v>
      </c>
      <c r="F113" s="142"/>
      <c r="G113" s="142"/>
      <c r="H113" s="154">
        <v>20</v>
      </c>
      <c r="I113" s="156"/>
      <c r="J113" s="156"/>
      <c r="K113" s="156"/>
    </row>
    <row r="114" spans="2:11" ht="25.5" customHeight="1" thickBot="1" x14ac:dyDescent="0.25">
      <c r="B114" s="166"/>
      <c r="C114" s="205" t="s">
        <v>486</v>
      </c>
      <c r="D114" s="206"/>
      <c r="E114" s="206"/>
      <c r="F114" s="206"/>
      <c r="G114" s="206"/>
      <c r="H114" s="206"/>
      <c r="I114" s="206"/>
      <c r="J114" s="207"/>
      <c r="K114" s="208"/>
    </row>
    <row r="115" spans="2:11" ht="25.5" customHeight="1" x14ac:dyDescent="0.2">
      <c r="B115" s="164" t="s">
        <v>375</v>
      </c>
      <c r="C115" s="178" t="s">
        <v>72</v>
      </c>
      <c r="D115" s="145" t="s">
        <v>71</v>
      </c>
      <c r="E115" s="144" t="s">
        <v>37</v>
      </c>
      <c r="F115" s="144"/>
      <c r="G115" s="144"/>
      <c r="H115" s="152">
        <v>20</v>
      </c>
      <c r="I115" s="156"/>
      <c r="J115" s="156"/>
      <c r="K115" s="156"/>
    </row>
    <row r="116" spans="2:11" ht="25.5" customHeight="1" x14ac:dyDescent="0.2">
      <c r="B116" s="165"/>
      <c r="C116" s="162" t="s">
        <v>74</v>
      </c>
      <c r="D116" s="139" t="s">
        <v>73</v>
      </c>
      <c r="E116" s="138" t="s">
        <v>37</v>
      </c>
      <c r="F116" s="138"/>
      <c r="G116" s="138"/>
      <c r="H116" s="153">
        <v>26</v>
      </c>
      <c r="I116" s="156"/>
      <c r="J116" s="156"/>
      <c r="K116" s="156"/>
    </row>
    <row r="117" spans="2:11" ht="21.75" customHeight="1" thickBot="1" x14ac:dyDescent="0.25">
      <c r="B117" s="165"/>
      <c r="C117" s="163" t="s">
        <v>376</v>
      </c>
      <c r="D117" s="143" t="s">
        <v>377</v>
      </c>
      <c r="E117" s="142" t="s">
        <v>37</v>
      </c>
      <c r="F117" s="142"/>
      <c r="G117" s="142"/>
      <c r="H117" s="154">
        <v>26</v>
      </c>
      <c r="I117" s="156"/>
      <c r="J117" s="156"/>
      <c r="K117" s="156"/>
    </row>
    <row r="118" spans="2:11" ht="21.75" customHeight="1" thickBot="1" x14ac:dyDescent="0.25">
      <c r="B118" s="166"/>
      <c r="C118" s="205" t="s">
        <v>487</v>
      </c>
      <c r="D118" s="206"/>
      <c r="E118" s="206"/>
      <c r="F118" s="206"/>
      <c r="G118" s="206"/>
      <c r="H118" s="206"/>
      <c r="I118" s="206"/>
      <c r="J118" s="207"/>
      <c r="K118" s="208"/>
    </row>
    <row r="119" spans="2:11" ht="21.75" customHeight="1" x14ac:dyDescent="0.2">
      <c r="B119" s="164" t="s">
        <v>68</v>
      </c>
      <c r="C119" s="178" t="s">
        <v>76</v>
      </c>
      <c r="D119" s="145" t="s">
        <v>378</v>
      </c>
      <c r="E119" s="144" t="s">
        <v>262</v>
      </c>
      <c r="F119" s="144"/>
      <c r="G119" s="144"/>
      <c r="H119" s="152">
        <v>50</v>
      </c>
      <c r="I119" s="156"/>
      <c r="J119" s="156"/>
      <c r="K119" s="156"/>
    </row>
    <row r="120" spans="2:11" ht="21.75" customHeight="1" x14ac:dyDescent="0.2">
      <c r="B120" s="165"/>
      <c r="C120" s="162" t="s">
        <v>77</v>
      </c>
      <c r="D120" s="139" t="s">
        <v>379</v>
      </c>
      <c r="E120" s="138" t="s">
        <v>262</v>
      </c>
      <c r="F120" s="138"/>
      <c r="G120" s="138"/>
      <c r="H120" s="153">
        <v>105</v>
      </c>
      <c r="I120" s="156"/>
      <c r="J120" s="156"/>
      <c r="K120" s="156"/>
    </row>
    <row r="121" spans="2:11" ht="26.25" thickBot="1" x14ac:dyDescent="0.25">
      <c r="B121" s="165"/>
      <c r="C121" s="163" t="s">
        <v>146</v>
      </c>
      <c r="D121" s="143" t="s">
        <v>380</v>
      </c>
      <c r="E121" s="142" t="s">
        <v>262</v>
      </c>
      <c r="F121" s="142"/>
      <c r="G121" s="142"/>
      <c r="H121" s="154">
        <v>42</v>
      </c>
      <c r="I121" s="156"/>
      <c r="J121" s="156"/>
      <c r="K121" s="156"/>
    </row>
    <row r="122" spans="2:11" ht="13.5" customHeight="1" thickBot="1" x14ac:dyDescent="0.25">
      <c r="B122" s="166"/>
      <c r="C122" s="205" t="s">
        <v>488</v>
      </c>
      <c r="D122" s="206"/>
      <c r="E122" s="206"/>
      <c r="F122" s="206"/>
      <c r="G122" s="206"/>
      <c r="H122" s="206"/>
      <c r="I122" s="206"/>
      <c r="J122" s="207"/>
      <c r="K122" s="208"/>
    </row>
    <row r="123" spans="2:11" ht="25.5" x14ac:dyDescent="0.2">
      <c r="B123" s="164" t="s">
        <v>381</v>
      </c>
      <c r="C123" s="178" t="s">
        <v>80</v>
      </c>
      <c r="D123" s="145" t="s">
        <v>382</v>
      </c>
      <c r="E123" s="144" t="s">
        <v>383</v>
      </c>
      <c r="F123" s="144"/>
      <c r="G123" s="144"/>
      <c r="H123" s="152">
        <v>150</v>
      </c>
      <c r="I123" s="156"/>
      <c r="J123" s="156"/>
      <c r="K123" s="156"/>
    </row>
    <row r="124" spans="2:11" x14ac:dyDescent="0.2">
      <c r="B124" s="165"/>
      <c r="C124" s="162" t="s">
        <v>81</v>
      </c>
      <c r="D124" s="139" t="s">
        <v>384</v>
      </c>
      <c r="E124" s="138" t="s">
        <v>383</v>
      </c>
      <c r="F124" s="138"/>
      <c r="G124" s="138"/>
      <c r="H124" s="153">
        <v>200</v>
      </c>
      <c r="I124" s="156"/>
      <c r="J124" s="156"/>
      <c r="K124" s="156"/>
    </row>
    <row r="125" spans="2:11" ht="25.5" x14ac:dyDescent="0.2">
      <c r="B125" s="165"/>
      <c r="C125" s="162" t="s">
        <v>83</v>
      </c>
      <c r="D125" s="139" t="s">
        <v>385</v>
      </c>
      <c r="E125" s="138" t="s">
        <v>262</v>
      </c>
      <c r="F125" s="138"/>
      <c r="G125" s="138"/>
      <c r="H125" s="153">
        <v>155</v>
      </c>
      <c r="I125" s="156"/>
      <c r="J125" s="156"/>
      <c r="K125" s="156"/>
    </row>
    <row r="126" spans="2:11" ht="25.5" x14ac:dyDescent="0.2">
      <c r="B126" s="165"/>
      <c r="C126" s="162" t="s">
        <v>84</v>
      </c>
      <c r="D126" s="139" t="s">
        <v>386</v>
      </c>
      <c r="E126" s="138" t="s">
        <v>262</v>
      </c>
      <c r="F126" s="138"/>
      <c r="G126" s="138"/>
      <c r="H126" s="153">
        <v>180</v>
      </c>
      <c r="I126" s="156"/>
      <c r="J126" s="156"/>
      <c r="K126" s="156"/>
    </row>
    <row r="127" spans="2:11" ht="26.25" thickBot="1" x14ac:dyDescent="0.25">
      <c r="B127" s="165"/>
      <c r="C127" s="163" t="s">
        <v>85</v>
      </c>
      <c r="D127" s="143" t="s">
        <v>58</v>
      </c>
      <c r="E127" s="142" t="s">
        <v>262</v>
      </c>
      <c r="F127" s="142"/>
      <c r="G127" s="142"/>
      <c r="H127" s="154">
        <v>245</v>
      </c>
      <c r="I127" s="156"/>
      <c r="J127" s="156"/>
      <c r="K127" s="156"/>
    </row>
    <row r="128" spans="2:11" ht="13.5" customHeight="1" thickBot="1" x14ac:dyDescent="0.25">
      <c r="B128" s="166"/>
      <c r="C128" s="205" t="s">
        <v>489</v>
      </c>
      <c r="D128" s="206"/>
      <c r="E128" s="206"/>
      <c r="F128" s="206"/>
      <c r="G128" s="206"/>
      <c r="H128" s="206"/>
      <c r="I128" s="206"/>
      <c r="J128" s="207"/>
      <c r="K128" s="208"/>
    </row>
    <row r="129" spans="2:11" ht="25.5" customHeight="1" x14ac:dyDescent="0.2">
      <c r="B129" s="164" t="s">
        <v>87</v>
      </c>
      <c r="C129" s="178" t="s">
        <v>88</v>
      </c>
      <c r="D129" s="145" t="s">
        <v>387</v>
      </c>
      <c r="E129" s="144" t="s">
        <v>37</v>
      </c>
      <c r="F129" s="144"/>
      <c r="G129" s="144"/>
      <c r="H129" s="152">
        <v>2</v>
      </c>
      <c r="I129" s="156"/>
      <c r="J129" s="156"/>
      <c r="K129" s="156"/>
    </row>
    <row r="130" spans="2:11" x14ac:dyDescent="0.2">
      <c r="B130" s="165"/>
      <c r="C130" s="162" t="s">
        <v>89</v>
      </c>
      <c r="D130" s="139" t="s">
        <v>90</v>
      </c>
      <c r="E130" s="138" t="s">
        <v>37</v>
      </c>
      <c r="F130" s="138"/>
      <c r="G130" s="138"/>
      <c r="H130" s="153">
        <v>8</v>
      </c>
      <c r="I130" s="156"/>
      <c r="J130" s="156"/>
      <c r="K130" s="156"/>
    </row>
    <row r="131" spans="2:11" x14ac:dyDescent="0.2">
      <c r="B131" s="165"/>
      <c r="C131" s="162" t="s">
        <v>91</v>
      </c>
      <c r="D131" s="139" t="s">
        <v>92</v>
      </c>
      <c r="E131" s="138" t="s">
        <v>37</v>
      </c>
      <c r="F131" s="138"/>
      <c r="G131" s="138"/>
      <c r="H131" s="153">
        <v>9</v>
      </c>
      <c r="I131" s="156"/>
      <c r="J131" s="156"/>
      <c r="K131" s="156"/>
    </row>
    <row r="132" spans="2:11" x14ac:dyDescent="0.2">
      <c r="B132" s="165"/>
      <c r="C132" s="162" t="s">
        <v>93</v>
      </c>
      <c r="D132" s="139" t="s">
        <v>94</v>
      </c>
      <c r="E132" s="138" t="s">
        <v>37</v>
      </c>
      <c r="F132" s="138"/>
      <c r="G132" s="138"/>
      <c r="H132" s="153">
        <v>9</v>
      </c>
      <c r="I132" s="156"/>
      <c r="J132" s="156"/>
      <c r="K132" s="156"/>
    </row>
    <row r="133" spans="2:11" x14ac:dyDescent="0.2">
      <c r="B133" s="165"/>
      <c r="C133" s="162" t="s">
        <v>95</v>
      </c>
      <c r="D133" s="139" t="s">
        <v>388</v>
      </c>
      <c r="E133" s="138" t="s">
        <v>37</v>
      </c>
      <c r="F133" s="138"/>
      <c r="G133" s="138"/>
      <c r="H133" s="153">
        <v>4</v>
      </c>
      <c r="I133" s="156"/>
      <c r="J133" s="156"/>
      <c r="K133" s="156"/>
    </row>
    <row r="134" spans="2:11" ht="25.5" x14ac:dyDescent="0.2">
      <c r="B134" s="165"/>
      <c r="C134" s="162" t="s">
        <v>97</v>
      </c>
      <c r="D134" s="139" t="s">
        <v>389</v>
      </c>
      <c r="E134" s="138" t="s">
        <v>37</v>
      </c>
      <c r="F134" s="138"/>
      <c r="G134" s="138"/>
      <c r="H134" s="153">
        <v>9</v>
      </c>
      <c r="I134" s="156"/>
      <c r="J134" s="156"/>
      <c r="K134" s="156"/>
    </row>
    <row r="135" spans="2:11" ht="25.5" x14ac:dyDescent="0.2">
      <c r="B135" s="165"/>
      <c r="C135" s="162" t="s">
        <v>147</v>
      </c>
      <c r="D135" s="139" t="s">
        <v>390</v>
      </c>
      <c r="E135" s="138" t="s">
        <v>37</v>
      </c>
      <c r="F135" s="138"/>
      <c r="G135" s="138"/>
      <c r="H135" s="153">
        <v>10</v>
      </c>
      <c r="I135" s="156"/>
      <c r="J135" s="156"/>
      <c r="K135" s="156"/>
    </row>
    <row r="136" spans="2:11" x14ac:dyDescent="0.2">
      <c r="B136" s="165"/>
      <c r="C136" s="162" t="s">
        <v>148</v>
      </c>
      <c r="D136" s="139" t="s">
        <v>96</v>
      </c>
      <c r="E136" s="138" t="s">
        <v>37</v>
      </c>
      <c r="F136" s="138"/>
      <c r="G136" s="138"/>
      <c r="H136" s="153">
        <v>8</v>
      </c>
      <c r="I136" s="156"/>
      <c r="J136" s="156"/>
      <c r="K136" s="156"/>
    </row>
    <row r="137" spans="2:11" x14ac:dyDescent="0.2">
      <c r="B137" s="165"/>
      <c r="C137" s="162" t="s">
        <v>149</v>
      </c>
      <c r="D137" s="139" t="s">
        <v>391</v>
      </c>
      <c r="E137" s="138" t="s">
        <v>37</v>
      </c>
      <c r="F137" s="138"/>
      <c r="G137" s="138"/>
      <c r="H137" s="153">
        <v>18</v>
      </c>
      <c r="I137" s="156"/>
      <c r="J137" s="156"/>
      <c r="K137" s="156"/>
    </row>
    <row r="138" spans="2:11" ht="39" customHeight="1" thickBot="1" x14ac:dyDescent="0.25">
      <c r="B138" s="165"/>
      <c r="C138" s="163" t="s">
        <v>392</v>
      </c>
      <c r="D138" s="143" t="s">
        <v>390</v>
      </c>
      <c r="E138" s="142" t="s">
        <v>37</v>
      </c>
      <c r="F138" s="142"/>
      <c r="G138" s="142"/>
      <c r="H138" s="154">
        <v>7</v>
      </c>
      <c r="I138" s="156"/>
      <c r="J138" s="156"/>
      <c r="K138" s="156"/>
    </row>
    <row r="139" spans="2:11" ht="39" customHeight="1" thickBot="1" x14ac:dyDescent="0.25">
      <c r="B139" s="166"/>
      <c r="C139" s="205" t="s">
        <v>490</v>
      </c>
      <c r="D139" s="206"/>
      <c r="E139" s="206"/>
      <c r="F139" s="206"/>
      <c r="G139" s="206"/>
      <c r="H139" s="206"/>
      <c r="I139" s="206"/>
      <c r="J139" s="207"/>
      <c r="K139" s="208"/>
    </row>
    <row r="140" spans="2:11" ht="39" customHeight="1" x14ac:dyDescent="0.2">
      <c r="B140" s="164" t="s">
        <v>393</v>
      </c>
      <c r="C140" s="178" t="s">
        <v>98</v>
      </c>
      <c r="D140" s="145" t="s">
        <v>394</v>
      </c>
      <c r="E140" s="144" t="s">
        <v>395</v>
      </c>
      <c r="F140" s="144"/>
      <c r="G140" s="144"/>
      <c r="H140" s="152">
        <v>1800</v>
      </c>
      <c r="I140" s="156"/>
      <c r="J140" s="156"/>
      <c r="K140" s="156"/>
    </row>
    <row r="141" spans="2:11" ht="18.75" customHeight="1" thickBot="1" x14ac:dyDescent="0.25">
      <c r="B141" s="165"/>
      <c r="C141" s="163" t="s">
        <v>150</v>
      </c>
      <c r="D141" s="143" t="s">
        <v>396</v>
      </c>
      <c r="E141" s="142" t="s">
        <v>395</v>
      </c>
      <c r="F141" s="142"/>
      <c r="G141" s="142"/>
      <c r="H141" s="154">
        <v>2400</v>
      </c>
      <c r="I141" s="156"/>
      <c r="J141" s="156"/>
      <c r="K141" s="156"/>
    </row>
    <row r="142" spans="2:11" ht="18.75" customHeight="1" thickBot="1" x14ac:dyDescent="0.25">
      <c r="B142" s="166"/>
      <c r="C142" s="205" t="s">
        <v>491</v>
      </c>
      <c r="D142" s="206"/>
      <c r="E142" s="206"/>
      <c r="F142" s="206"/>
      <c r="G142" s="206"/>
      <c r="H142" s="206"/>
      <c r="I142" s="206"/>
      <c r="J142" s="207"/>
      <c r="K142" s="208"/>
    </row>
    <row r="143" spans="2:11" ht="18.75" customHeight="1" x14ac:dyDescent="0.2">
      <c r="B143" s="164" t="s">
        <v>99</v>
      </c>
      <c r="C143" s="178" t="s">
        <v>100</v>
      </c>
      <c r="D143" s="145" t="s">
        <v>151</v>
      </c>
      <c r="E143" s="144" t="s">
        <v>395</v>
      </c>
      <c r="F143" s="144"/>
      <c r="G143" s="144"/>
      <c r="H143" s="152">
        <v>1000</v>
      </c>
      <c r="I143" s="156"/>
      <c r="J143" s="156"/>
      <c r="K143" s="156"/>
    </row>
    <row r="144" spans="2:11" ht="18.75" customHeight="1" x14ac:dyDescent="0.2">
      <c r="B144" s="165"/>
      <c r="C144" s="162" t="s">
        <v>101</v>
      </c>
      <c r="D144" s="139" t="s">
        <v>397</v>
      </c>
      <c r="E144" s="138" t="s">
        <v>395</v>
      </c>
      <c r="F144" s="138"/>
      <c r="G144" s="138"/>
      <c r="H144" s="153">
        <v>800</v>
      </c>
      <c r="I144" s="156"/>
      <c r="J144" s="156"/>
      <c r="K144" s="156"/>
    </row>
    <row r="145" spans="2:11" ht="13.5" customHeight="1" thickBot="1" x14ac:dyDescent="0.25">
      <c r="B145" s="165"/>
      <c r="C145" s="163" t="s">
        <v>152</v>
      </c>
      <c r="D145" s="143" t="s">
        <v>398</v>
      </c>
      <c r="E145" s="142" t="s">
        <v>395</v>
      </c>
      <c r="F145" s="142"/>
      <c r="G145" s="142"/>
      <c r="H145" s="154">
        <v>400</v>
      </c>
      <c r="I145" s="156"/>
      <c r="J145" s="156"/>
      <c r="K145" s="156"/>
    </row>
    <row r="146" spans="2:11" ht="13.5" customHeight="1" thickBot="1" x14ac:dyDescent="0.25">
      <c r="B146" s="166"/>
      <c r="C146" s="205" t="s">
        <v>492</v>
      </c>
      <c r="D146" s="206"/>
      <c r="E146" s="206"/>
      <c r="F146" s="206"/>
      <c r="G146" s="206"/>
      <c r="H146" s="206"/>
      <c r="I146" s="206"/>
      <c r="J146" s="207"/>
      <c r="K146" s="208"/>
    </row>
    <row r="147" spans="2:11" ht="25.5" x14ac:dyDescent="0.2">
      <c r="B147" s="164" t="s">
        <v>399</v>
      </c>
      <c r="C147" s="178" t="s">
        <v>102</v>
      </c>
      <c r="D147" s="145" t="s">
        <v>400</v>
      </c>
      <c r="E147" s="144" t="s">
        <v>395</v>
      </c>
      <c r="F147" s="144"/>
      <c r="G147" s="144"/>
      <c r="H147" s="152" t="s">
        <v>172</v>
      </c>
      <c r="I147" s="156"/>
      <c r="J147" s="156"/>
      <c r="K147" s="156"/>
    </row>
    <row r="148" spans="2:11" ht="25.5" x14ac:dyDescent="0.2">
      <c r="B148" s="165"/>
      <c r="C148" s="162" t="s">
        <v>103</v>
      </c>
      <c r="D148" s="139" t="s">
        <v>401</v>
      </c>
      <c r="E148" s="138" t="s">
        <v>395</v>
      </c>
      <c r="F148" s="138"/>
      <c r="G148" s="138"/>
      <c r="H148" s="153" t="s">
        <v>172</v>
      </c>
      <c r="I148" s="156"/>
      <c r="J148" s="156"/>
      <c r="K148" s="156"/>
    </row>
    <row r="149" spans="2:11" ht="38.25" x14ac:dyDescent="0.2">
      <c r="B149" s="165"/>
      <c r="C149" s="162" t="s">
        <v>402</v>
      </c>
      <c r="D149" s="139" t="s">
        <v>403</v>
      </c>
      <c r="E149" s="138" t="s">
        <v>395</v>
      </c>
      <c r="F149" s="138"/>
      <c r="G149" s="138"/>
      <c r="H149" s="153" t="s">
        <v>172</v>
      </c>
      <c r="I149" s="156"/>
      <c r="J149" s="156"/>
      <c r="K149" s="156"/>
    </row>
    <row r="150" spans="2:11" ht="39" thickBot="1" x14ac:dyDescent="0.25">
      <c r="B150" s="165"/>
      <c r="C150" s="163" t="s">
        <v>404</v>
      </c>
      <c r="D150" s="143" t="s">
        <v>405</v>
      </c>
      <c r="E150" s="142" t="s">
        <v>395</v>
      </c>
      <c r="F150" s="142"/>
      <c r="G150" s="142"/>
      <c r="H150" s="154" t="s">
        <v>172</v>
      </c>
      <c r="I150" s="156"/>
      <c r="J150" s="156"/>
      <c r="K150" s="156"/>
    </row>
    <row r="151" spans="2:11" ht="13.5" customHeight="1" thickBot="1" x14ac:dyDescent="0.25">
      <c r="B151" s="166"/>
      <c r="C151" s="205" t="s">
        <v>493</v>
      </c>
      <c r="D151" s="206"/>
      <c r="E151" s="206"/>
      <c r="F151" s="206"/>
      <c r="G151" s="206"/>
      <c r="H151" s="206"/>
      <c r="I151" s="206"/>
      <c r="J151" s="207"/>
      <c r="K151" s="208"/>
    </row>
    <row r="152" spans="2:11" ht="38.25" customHeight="1" x14ac:dyDescent="0.2">
      <c r="B152" s="164" t="s">
        <v>406</v>
      </c>
      <c r="C152" s="178" t="s">
        <v>104</v>
      </c>
      <c r="D152" s="145" t="s">
        <v>407</v>
      </c>
      <c r="E152" s="144" t="s">
        <v>408</v>
      </c>
      <c r="F152" s="144"/>
      <c r="G152" s="144"/>
      <c r="H152" s="152">
        <v>0.12</v>
      </c>
      <c r="I152" s="156"/>
      <c r="J152" s="156"/>
      <c r="K152" s="156"/>
    </row>
    <row r="153" spans="2:11" ht="38.25" x14ac:dyDescent="0.2">
      <c r="B153" s="165"/>
      <c r="C153" s="162" t="s">
        <v>105</v>
      </c>
      <c r="D153" s="139" t="s">
        <v>409</v>
      </c>
      <c r="E153" s="138" t="s">
        <v>408</v>
      </c>
      <c r="F153" s="138"/>
      <c r="G153" s="138"/>
      <c r="H153" s="153">
        <v>0.15</v>
      </c>
      <c r="I153" s="156"/>
      <c r="J153" s="156"/>
      <c r="K153" s="156"/>
    </row>
    <row r="154" spans="2:11" ht="38.25" x14ac:dyDescent="0.2">
      <c r="B154" s="165"/>
      <c r="C154" s="162" t="s">
        <v>153</v>
      </c>
      <c r="D154" s="139" t="s">
        <v>410</v>
      </c>
      <c r="E154" s="138" t="s">
        <v>408</v>
      </c>
      <c r="F154" s="138"/>
      <c r="G154" s="138"/>
      <c r="H154" s="153">
        <v>0.2</v>
      </c>
      <c r="I154" s="156"/>
      <c r="J154" s="156"/>
      <c r="K154" s="156"/>
    </row>
    <row r="155" spans="2:11" ht="26.25" thickBot="1" x14ac:dyDescent="0.25">
      <c r="B155" s="165"/>
      <c r="C155" s="163" t="s">
        <v>411</v>
      </c>
      <c r="D155" s="143" t="s">
        <v>412</v>
      </c>
      <c r="E155" s="142" t="s">
        <v>413</v>
      </c>
      <c r="F155" s="142"/>
      <c r="G155" s="142"/>
      <c r="H155" s="154">
        <v>0.15</v>
      </c>
      <c r="I155" s="156"/>
      <c r="J155" s="156"/>
      <c r="K155" s="156"/>
    </row>
    <row r="156" spans="2:11" ht="13.5" customHeight="1" thickBot="1" x14ac:dyDescent="0.25">
      <c r="B156" s="166"/>
      <c r="C156" s="205" t="s">
        <v>494</v>
      </c>
      <c r="D156" s="206"/>
      <c r="E156" s="206"/>
      <c r="F156" s="206"/>
      <c r="G156" s="206"/>
      <c r="H156" s="206"/>
      <c r="I156" s="206"/>
      <c r="J156" s="207"/>
      <c r="K156" s="208"/>
    </row>
    <row r="157" spans="2:11" ht="27" customHeight="1" thickBot="1" x14ac:dyDescent="0.25">
      <c r="B157" s="164" t="s">
        <v>414</v>
      </c>
      <c r="C157" s="179" t="s">
        <v>415</v>
      </c>
      <c r="D157" s="147" t="s">
        <v>416</v>
      </c>
      <c r="E157" s="146" t="s">
        <v>395</v>
      </c>
      <c r="F157" s="146"/>
      <c r="G157" s="146"/>
      <c r="H157" s="155" t="s">
        <v>172</v>
      </c>
      <c r="I157" s="156"/>
      <c r="J157" s="156"/>
      <c r="K157" s="156"/>
    </row>
    <row r="158" spans="2:11" ht="13.5" customHeight="1" thickBot="1" x14ac:dyDescent="0.25">
      <c r="B158" s="166"/>
      <c r="C158" s="205" t="s">
        <v>495</v>
      </c>
      <c r="D158" s="206"/>
      <c r="E158" s="206"/>
      <c r="F158" s="206"/>
      <c r="G158" s="206"/>
      <c r="H158" s="206"/>
      <c r="I158" s="206"/>
      <c r="J158" s="207"/>
      <c r="K158" s="208"/>
    </row>
    <row r="159" spans="2:11" ht="27" customHeight="1" x14ac:dyDescent="0.2">
      <c r="B159" s="164" t="s">
        <v>417</v>
      </c>
      <c r="C159" s="178" t="s">
        <v>106</v>
      </c>
      <c r="D159" s="145" t="s">
        <v>418</v>
      </c>
      <c r="E159" s="144" t="s">
        <v>419</v>
      </c>
      <c r="F159" s="144"/>
      <c r="G159" s="144"/>
      <c r="H159" s="152">
        <v>7</v>
      </c>
      <c r="I159" s="156"/>
      <c r="J159" s="156"/>
      <c r="K159" s="156"/>
    </row>
    <row r="160" spans="2:11" ht="27" customHeight="1" x14ac:dyDescent="0.2">
      <c r="B160" s="165"/>
      <c r="C160" s="162" t="s">
        <v>107</v>
      </c>
      <c r="D160" s="139" t="s">
        <v>420</v>
      </c>
      <c r="E160" s="138" t="s">
        <v>419</v>
      </c>
      <c r="F160" s="138"/>
      <c r="G160" s="138"/>
      <c r="H160" s="153">
        <v>15</v>
      </c>
      <c r="I160" s="156"/>
      <c r="J160" s="156"/>
      <c r="K160" s="156"/>
    </row>
    <row r="161" spans="2:11" ht="27" customHeight="1" x14ac:dyDescent="0.2">
      <c r="B161" s="165"/>
      <c r="C161" s="162" t="s">
        <v>108</v>
      </c>
      <c r="D161" s="139" t="s">
        <v>421</v>
      </c>
      <c r="E161" s="138" t="s">
        <v>419</v>
      </c>
      <c r="F161" s="138"/>
      <c r="G161" s="138"/>
      <c r="H161" s="153">
        <v>4.5</v>
      </c>
      <c r="I161" s="156"/>
      <c r="J161" s="156"/>
      <c r="K161" s="156"/>
    </row>
    <row r="162" spans="2:11" ht="27" customHeight="1" x14ac:dyDescent="0.2">
      <c r="B162" s="165"/>
      <c r="C162" s="162" t="s">
        <v>109</v>
      </c>
      <c r="D162" s="139" t="s">
        <v>422</v>
      </c>
      <c r="E162" s="138" t="s">
        <v>419</v>
      </c>
      <c r="F162" s="138"/>
      <c r="G162" s="138"/>
      <c r="H162" s="153">
        <v>12</v>
      </c>
      <c r="I162" s="156"/>
      <c r="J162" s="156"/>
      <c r="K162" s="156"/>
    </row>
    <row r="163" spans="2:11" ht="27" customHeight="1" x14ac:dyDescent="0.2">
      <c r="B163" s="165"/>
      <c r="C163" s="162" t="s">
        <v>423</v>
      </c>
      <c r="D163" s="139" t="s">
        <v>424</v>
      </c>
      <c r="E163" s="138" t="s">
        <v>419</v>
      </c>
      <c r="F163" s="138"/>
      <c r="G163" s="138"/>
      <c r="H163" s="153">
        <v>35</v>
      </c>
      <c r="I163" s="156"/>
      <c r="J163" s="156"/>
      <c r="K163" s="156"/>
    </row>
    <row r="164" spans="2:11" ht="50.25" customHeight="1" thickBot="1" x14ac:dyDescent="0.25">
      <c r="B164" s="165"/>
      <c r="C164" s="163" t="s">
        <v>425</v>
      </c>
      <c r="D164" s="143" t="s">
        <v>426</v>
      </c>
      <c r="E164" s="142" t="s">
        <v>419</v>
      </c>
      <c r="F164" s="142"/>
      <c r="G164" s="142"/>
      <c r="H164" s="154">
        <v>18</v>
      </c>
      <c r="I164" s="156"/>
      <c r="J164" s="156"/>
      <c r="K164" s="156"/>
    </row>
    <row r="165" spans="2:11" ht="13.5" customHeight="1" thickBot="1" x14ac:dyDescent="0.25">
      <c r="B165" s="166"/>
      <c r="C165" s="205" t="s">
        <v>496</v>
      </c>
      <c r="D165" s="206"/>
      <c r="E165" s="206"/>
      <c r="F165" s="206"/>
      <c r="G165" s="206"/>
      <c r="H165" s="206"/>
      <c r="I165" s="206"/>
      <c r="J165" s="207"/>
      <c r="K165" s="208"/>
    </row>
    <row r="166" spans="2:11" ht="50.25" customHeight="1" x14ac:dyDescent="0.2">
      <c r="B166" s="164" t="s">
        <v>427</v>
      </c>
      <c r="C166" s="178" t="s">
        <v>110</v>
      </c>
      <c r="D166" s="145" t="s">
        <v>428</v>
      </c>
      <c r="E166" s="144" t="s">
        <v>429</v>
      </c>
      <c r="F166" s="144"/>
      <c r="G166" s="144"/>
      <c r="H166" s="152">
        <v>15000</v>
      </c>
      <c r="I166" s="156"/>
      <c r="J166" s="156"/>
      <c r="K166" s="156"/>
    </row>
    <row r="167" spans="2:11" ht="26.25" thickBot="1" x14ac:dyDescent="0.25">
      <c r="B167" s="165"/>
      <c r="C167" s="163" t="s">
        <v>111</v>
      </c>
      <c r="D167" s="143" t="s">
        <v>430</v>
      </c>
      <c r="E167" s="142" t="s">
        <v>431</v>
      </c>
      <c r="F167" s="142"/>
      <c r="G167" s="142"/>
      <c r="H167" s="154">
        <v>1800</v>
      </c>
      <c r="I167" s="156"/>
      <c r="J167" s="156"/>
      <c r="K167" s="156"/>
    </row>
    <row r="168" spans="2:11" ht="13.5" customHeight="1" thickBot="1" x14ac:dyDescent="0.25">
      <c r="B168" s="166"/>
      <c r="C168" s="205" t="s">
        <v>497</v>
      </c>
      <c r="D168" s="206"/>
      <c r="E168" s="206"/>
      <c r="F168" s="206"/>
      <c r="G168" s="206"/>
      <c r="H168" s="206"/>
      <c r="I168" s="206"/>
      <c r="J168" s="207"/>
      <c r="K168" s="208"/>
    </row>
    <row r="169" spans="2:11" ht="26.25" customHeight="1" thickBot="1" x14ac:dyDescent="0.25">
      <c r="B169" s="164" t="s">
        <v>432</v>
      </c>
      <c r="C169" s="179" t="s">
        <v>112</v>
      </c>
      <c r="D169" s="147" t="s">
        <v>433</v>
      </c>
      <c r="E169" s="146" t="s">
        <v>429</v>
      </c>
      <c r="F169" s="146"/>
      <c r="G169" s="146"/>
      <c r="H169" s="155">
        <v>2000</v>
      </c>
      <c r="I169" s="156"/>
      <c r="J169" s="156"/>
      <c r="K169" s="156"/>
    </row>
    <row r="170" spans="2:11" ht="13.5" customHeight="1" thickBot="1" x14ac:dyDescent="0.25">
      <c r="B170" s="166"/>
      <c r="C170" s="205" t="s">
        <v>498</v>
      </c>
      <c r="D170" s="206"/>
      <c r="E170" s="206"/>
      <c r="F170" s="206"/>
      <c r="G170" s="206"/>
      <c r="H170" s="206"/>
      <c r="I170" s="206"/>
      <c r="J170" s="207"/>
      <c r="K170" s="208"/>
    </row>
    <row r="171" spans="2:11" ht="28.5" customHeight="1" x14ac:dyDescent="0.2">
      <c r="B171" s="164" t="s">
        <v>30</v>
      </c>
      <c r="C171" s="178" t="s">
        <v>113</v>
      </c>
      <c r="D171" s="145" t="s">
        <v>434</v>
      </c>
      <c r="E171" s="144" t="s">
        <v>262</v>
      </c>
      <c r="F171" s="144"/>
      <c r="G171" s="144"/>
      <c r="H171" s="152">
        <v>30</v>
      </c>
      <c r="I171" s="156"/>
      <c r="J171" s="156"/>
      <c r="K171" s="156"/>
    </row>
    <row r="172" spans="2:11" x14ac:dyDescent="0.2">
      <c r="B172" s="165"/>
      <c r="C172" s="162" t="s">
        <v>114</v>
      </c>
      <c r="D172" s="139" t="s">
        <v>435</v>
      </c>
      <c r="E172" s="138" t="s">
        <v>262</v>
      </c>
      <c r="F172" s="138"/>
      <c r="G172" s="138"/>
      <c r="H172" s="153">
        <v>10</v>
      </c>
      <c r="I172" s="156"/>
      <c r="J172" s="156"/>
      <c r="K172" s="156"/>
    </row>
    <row r="173" spans="2:11" ht="51" x14ac:dyDescent="0.2">
      <c r="B173" s="165"/>
      <c r="C173" s="162" t="s">
        <v>154</v>
      </c>
      <c r="D173" s="139" t="s">
        <v>436</v>
      </c>
      <c r="E173" s="138" t="s">
        <v>262</v>
      </c>
      <c r="F173" s="138"/>
      <c r="G173" s="138"/>
      <c r="H173" s="153">
        <v>23</v>
      </c>
      <c r="I173" s="156"/>
      <c r="J173" s="156"/>
      <c r="K173" s="156"/>
    </row>
    <row r="174" spans="2:11" ht="25.5" x14ac:dyDescent="0.2">
      <c r="B174" s="165"/>
      <c r="C174" s="162" t="s">
        <v>155</v>
      </c>
      <c r="D174" s="139" t="s">
        <v>437</v>
      </c>
      <c r="E174" s="138" t="s">
        <v>37</v>
      </c>
      <c r="F174" s="138"/>
      <c r="G174" s="138"/>
      <c r="H174" s="153">
        <v>16</v>
      </c>
      <c r="I174" s="156"/>
      <c r="J174" s="156"/>
      <c r="K174" s="156"/>
    </row>
    <row r="175" spans="2:11" x14ac:dyDescent="0.2">
      <c r="B175" s="165"/>
      <c r="C175" s="162" t="s">
        <v>156</v>
      </c>
      <c r="D175" s="139" t="s">
        <v>438</v>
      </c>
      <c r="E175" s="138" t="s">
        <v>37</v>
      </c>
      <c r="F175" s="138"/>
      <c r="G175" s="138"/>
      <c r="H175" s="153">
        <v>12</v>
      </c>
      <c r="I175" s="156"/>
      <c r="J175" s="156"/>
      <c r="K175" s="156"/>
    </row>
    <row r="176" spans="2:11" x14ac:dyDescent="0.2">
      <c r="B176" s="165"/>
      <c r="C176" s="162" t="s">
        <v>439</v>
      </c>
      <c r="D176" s="139" t="s">
        <v>440</v>
      </c>
      <c r="E176" s="138" t="s">
        <v>37</v>
      </c>
      <c r="F176" s="138"/>
      <c r="G176" s="138"/>
      <c r="H176" s="153">
        <v>10</v>
      </c>
      <c r="I176" s="156"/>
      <c r="J176" s="156"/>
      <c r="K176" s="156"/>
    </row>
    <row r="177" spans="2:11" x14ac:dyDescent="0.2">
      <c r="B177" s="165"/>
      <c r="C177" s="162" t="s">
        <v>441</v>
      </c>
      <c r="D177" s="139" t="s">
        <v>442</v>
      </c>
      <c r="E177" s="138" t="s">
        <v>140</v>
      </c>
      <c r="F177" s="138"/>
      <c r="G177" s="138"/>
      <c r="H177" s="153">
        <v>4</v>
      </c>
      <c r="I177" s="156"/>
      <c r="J177" s="156"/>
      <c r="K177" s="156"/>
    </row>
    <row r="178" spans="2:11" x14ac:dyDescent="0.2">
      <c r="B178" s="165"/>
      <c r="C178" s="162" t="s">
        <v>443</v>
      </c>
      <c r="D178" s="139" t="s">
        <v>444</v>
      </c>
      <c r="E178" s="138" t="s">
        <v>37</v>
      </c>
      <c r="F178" s="138"/>
      <c r="G178" s="138"/>
      <c r="H178" s="153">
        <v>35</v>
      </c>
      <c r="I178" s="156"/>
      <c r="J178" s="156"/>
      <c r="K178" s="156"/>
    </row>
    <row r="179" spans="2:11" x14ac:dyDescent="0.2">
      <c r="B179" s="165"/>
      <c r="C179" s="162" t="s">
        <v>445</v>
      </c>
      <c r="D179" s="139" t="s">
        <v>139</v>
      </c>
      <c r="E179" s="138" t="s">
        <v>262</v>
      </c>
      <c r="F179" s="138"/>
      <c r="G179" s="138"/>
      <c r="H179" s="153">
        <v>10</v>
      </c>
      <c r="I179" s="156"/>
      <c r="J179" s="156"/>
      <c r="K179" s="156"/>
    </row>
    <row r="180" spans="2:11" ht="13.5" customHeight="1" thickBot="1" x14ac:dyDescent="0.25">
      <c r="B180" s="165"/>
      <c r="C180" s="163" t="s">
        <v>446</v>
      </c>
      <c r="D180" s="143" t="s">
        <v>447</v>
      </c>
      <c r="E180" s="142"/>
      <c r="F180" s="142"/>
      <c r="G180" s="142"/>
      <c r="H180" s="154">
        <v>45</v>
      </c>
      <c r="I180" s="156"/>
      <c r="J180" s="156"/>
      <c r="K180" s="156"/>
    </row>
    <row r="181" spans="2:11" ht="13.5" customHeight="1" thickBot="1" x14ac:dyDescent="0.25">
      <c r="B181" s="166"/>
      <c r="C181" s="205" t="s">
        <v>499</v>
      </c>
      <c r="D181" s="206"/>
      <c r="E181" s="206"/>
      <c r="F181" s="206"/>
      <c r="G181" s="206"/>
      <c r="H181" s="206"/>
      <c r="I181" s="206"/>
      <c r="J181" s="207"/>
      <c r="K181" s="208"/>
    </row>
    <row r="182" spans="2:11" ht="25.5" customHeight="1" x14ac:dyDescent="0.2">
      <c r="B182" s="164" t="s">
        <v>27</v>
      </c>
      <c r="C182" s="178" t="s">
        <v>448</v>
      </c>
      <c r="D182" s="145" t="s">
        <v>449</v>
      </c>
      <c r="E182" s="144" t="s">
        <v>395</v>
      </c>
      <c r="F182" s="144"/>
      <c r="G182" s="144"/>
      <c r="H182" s="152">
        <v>1500</v>
      </c>
      <c r="I182" s="156"/>
      <c r="J182" s="156"/>
      <c r="K182" s="156"/>
    </row>
    <row r="183" spans="2:11" x14ac:dyDescent="0.2">
      <c r="B183" s="165"/>
      <c r="C183" s="162" t="s">
        <v>450</v>
      </c>
      <c r="D183" s="139" t="s">
        <v>28</v>
      </c>
      <c r="E183" s="138" t="s">
        <v>395</v>
      </c>
      <c r="F183" s="138"/>
      <c r="G183" s="138"/>
      <c r="H183" s="153">
        <v>500</v>
      </c>
      <c r="I183" s="156"/>
      <c r="J183" s="156"/>
      <c r="K183" s="156"/>
    </row>
    <row r="184" spans="2:11" x14ac:dyDescent="0.2">
      <c r="B184" s="165"/>
      <c r="C184" s="162" t="s">
        <v>451</v>
      </c>
      <c r="D184" s="139" t="s">
        <v>29</v>
      </c>
      <c r="E184" s="138" t="s">
        <v>395</v>
      </c>
      <c r="F184" s="138"/>
      <c r="G184" s="138"/>
      <c r="H184" s="153">
        <v>500</v>
      </c>
      <c r="I184" s="156"/>
      <c r="J184" s="156"/>
      <c r="K184" s="156"/>
    </row>
    <row r="185" spans="2:11" ht="25.5" x14ac:dyDescent="0.2">
      <c r="B185" s="165"/>
      <c r="C185" s="162" t="s">
        <v>452</v>
      </c>
      <c r="D185" s="139" t="s">
        <v>453</v>
      </c>
      <c r="E185" s="138" t="s">
        <v>395</v>
      </c>
      <c r="F185" s="138"/>
      <c r="G185" s="138"/>
      <c r="H185" s="153">
        <v>2000</v>
      </c>
      <c r="I185" s="156"/>
      <c r="J185" s="156"/>
      <c r="K185" s="156"/>
    </row>
    <row r="186" spans="2:11" ht="26.25" customHeight="1" thickBot="1" x14ac:dyDescent="0.25">
      <c r="B186" s="165"/>
      <c r="C186" s="163" t="s">
        <v>454</v>
      </c>
      <c r="D186" s="143" t="s">
        <v>455</v>
      </c>
      <c r="E186" s="142" t="s">
        <v>395</v>
      </c>
      <c r="F186" s="142"/>
      <c r="G186" s="142"/>
      <c r="H186" s="154">
        <v>4000</v>
      </c>
      <c r="I186" s="156"/>
      <c r="J186" s="156"/>
      <c r="K186" s="156"/>
    </row>
    <row r="187" spans="2:11" ht="13.5" customHeight="1" thickBot="1" x14ac:dyDescent="0.25">
      <c r="B187" s="166"/>
      <c r="C187" s="205" t="s">
        <v>500</v>
      </c>
      <c r="D187" s="206"/>
      <c r="E187" s="206"/>
      <c r="F187" s="206"/>
      <c r="G187" s="206"/>
      <c r="H187" s="206"/>
      <c r="I187" s="206"/>
      <c r="J187" s="207"/>
      <c r="K187" s="208"/>
    </row>
    <row r="188" spans="2:11" ht="36" customHeight="1" x14ac:dyDescent="0.2">
      <c r="B188" s="164" t="s">
        <v>456</v>
      </c>
      <c r="C188" s="178" t="s">
        <v>457</v>
      </c>
      <c r="D188" s="145" t="s">
        <v>458</v>
      </c>
      <c r="E188" s="144" t="s">
        <v>459</v>
      </c>
      <c r="F188" s="144"/>
      <c r="G188" s="144"/>
      <c r="H188" s="152">
        <v>4.5</v>
      </c>
      <c r="I188" s="156"/>
      <c r="J188" s="156"/>
      <c r="K188" s="156"/>
    </row>
    <row r="189" spans="2:11" ht="25.5" x14ac:dyDescent="0.2">
      <c r="B189" s="165"/>
      <c r="C189" s="162" t="s">
        <v>460</v>
      </c>
      <c r="D189" s="139" t="s">
        <v>461</v>
      </c>
      <c r="E189" s="138" t="s">
        <v>459</v>
      </c>
      <c r="F189" s="138"/>
      <c r="G189" s="138"/>
      <c r="H189" s="153">
        <v>3.4</v>
      </c>
      <c r="I189" s="156"/>
      <c r="J189" s="156"/>
      <c r="K189" s="156"/>
    </row>
    <row r="190" spans="2:11" x14ac:dyDescent="0.2">
      <c r="B190" s="165"/>
      <c r="C190" s="162" t="s">
        <v>462</v>
      </c>
      <c r="D190" s="139" t="s">
        <v>463</v>
      </c>
      <c r="E190" s="138" t="s">
        <v>37</v>
      </c>
      <c r="F190" s="138"/>
      <c r="G190" s="138"/>
      <c r="H190" s="153">
        <v>25</v>
      </c>
      <c r="I190" s="156"/>
      <c r="J190" s="156"/>
      <c r="K190" s="156"/>
    </row>
    <row r="191" spans="2:11" x14ac:dyDescent="0.2">
      <c r="B191" s="165"/>
      <c r="C191" s="162" t="s">
        <v>464</v>
      </c>
      <c r="D191" s="139" t="s">
        <v>465</v>
      </c>
      <c r="E191" s="138" t="s">
        <v>37</v>
      </c>
      <c r="F191" s="138"/>
      <c r="G191" s="138"/>
      <c r="H191" s="153">
        <v>35</v>
      </c>
      <c r="I191" s="156"/>
      <c r="J191" s="156"/>
      <c r="K191" s="156"/>
    </row>
    <row r="192" spans="2:11" ht="25.5" x14ac:dyDescent="0.2">
      <c r="B192" s="165"/>
      <c r="C192" s="162" t="s">
        <v>466</v>
      </c>
      <c r="D192" s="139" t="s">
        <v>467</v>
      </c>
      <c r="E192" s="138" t="s">
        <v>262</v>
      </c>
      <c r="F192" s="138"/>
      <c r="G192" s="138"/>
      <c r="H192" s="153">
        <v>30</v>
      </c>
      <c r="I192" s="156"/>
      <c r="J192" s="156"/>
      <c r="K192" s="156"/>
    </row>
    <row r="193" spans="2:11" ht="80.25" customHeight="1" thickBot="1" x14ac:dyDescent="0.25">
      <c r="B193" s="165"/>
      <c r="C193" s="163" t="s">
        <v>468</v>
      </c>
      <c r="D193" s="143" t="s">
        <v>469</v>
      </c>
      <c r="E193" s="142" t="s">
        <v>262</v>
      </c>
      <c r="F193" s="142"/>
      <c r="G193" s="142"/>
      <c r="H193" s="154">
        <v>30</v>
      </c>
      <c r="I193" s="156"/>
      <c r="J193" s="156"/>
      <c r="K193" s="156"/>
    </row>
    <row r="194" spans="2:11" ht="13.5" customHeight="1" thickBot="1" x14ac:dyDescent="0.25">
      <c r="B194" s="166"/>
      <c r="C194" s="205" t="s">
        <v>501</v>
      </c>
      <c r="D194" s="206"/>
      <c r="E194" s="206"/>
      <c r="F194" s="206"/>
      <c r="G194" s="206"/>
      <c r="H194" s="206"/>
      <c r="I194" s="206"/>
      <c r="J194" s="207"/>
      <c r="K194" s="208"/>
    </row>
    <row r="195" spans="2:11" ht="51" customHeight="1" thickBot="1" x14ac:dyDescent="0.25">
      <c r="B195" s="164" t="s">
        <v>470</v>
      </c>
      <c r="C195" s="179" t="s">
        <v>471</v>
      </c>
      <c r="D195" s="147" t="s">
        <v>472</v>
      </c>
      <c r="E195" s="146" t="s">
        <v>395</v>
      </c>
      <c r="F195" s="146"/>
      <c r="G195" s="146"/>
      <c r="H195" s="155" t="s">
        <v>172</v>
      </c>
      <c r="I195" s="156"/>
      <c r="J195" s="156"/>
      <c r="K195" s="156"/>
    </row>
    <row r="196" spans="2:11" ht="30" customHeight="1" thickBot="1" x14ac:dyDescent="0.25">
      <c r="B196" s="166"/>
      <c r="C196" s="205" t="s">
        <v>502</v>
      </c>
      <c r="D196" s="206"/>
      <c r="E196" s="206"/>
      <c r="F196" s="206"/>
      <c r="G196" s="206"/>
      <c r="H196" s="206"/>
      <c r="I196" s="206"/>
      <c r="J196" s="207"/>
      <c r="K196" s="208"/>
    </row>
    <row r="197" spans="2:11" ht="13.5" customHeight="1" thickBot="1" x14ac:dyDescent="0.25">
      <c r="B197" s="129"/>
      <c r="C197" s="129"/>
      <c r="D197" s="129"/>
      <c r="E197" s="129"/>
      <c r="F197" s="129"/>
      <c r="G197" s="129"/>
      <c r="H197" s="129"/>
    </row>
    <row r="198" spans="2:11" ht="15.75" thickBot="1" x14ac:dyDescent="0.25">
      <c r="B198" s="195" t="s">
        <v>505</v>
      </c>
      <c r="C198" s="196"/>
      <c r="D198" s="196"/>
      <c r="E198" s="196"/>
      <c r="F198" s="196"/>
      <c r="G198" s="196"/>
      <c r="H198" s="196"/>
      <c r="I198" s="197"/>
      <c r="J198" s="197"/>
      <c r="K198" s="198"/>
    </row>
    <row r="199" spans="2:11" ht="42" customHeight="1" thickBot="1" x14ac:dyDescent="0.25">
      <c r="B199" s="186" t="s">
        <v>506</v>
      </c>
      <c r="C199" s="187"/>
      <c r="D199" s="187"/>
      <c r="E199" s="187"/>
      <c r="F199" s="187"/>
      <c r="G199" s="187"/>
      <c r="H199" s="187"/>
      <c r="I199" s="194" t="s">
        <v>24</v>
      </c>
      <c r="J199" s="194" t="s">
        <v>25</v>
      </c>
      <c r="K199" s="194" t="s">
        <v>26</v>
      </c>
    </row>
    <row r="200" spans="2:11" ht="13.5" customHeight="1" thickBot="1" x14ac:dyDescent="0.25">
      <c r="B200" s="189" t="s">
        <v>475</v>
      </c>
      <c r="C200" s="190"/>
      <c r="D200" s="190"/>
      <c r="E200" s="190"/>
      <c r="F200" s="190"/>
      <c r="G200" s="190"/>
      <c r="H200" s="190"/>
      <c r="I200" s="191">
        <f>SUM(I4:I11)</f>
        <v>0</v>
      </c>
      <c r="J200" s="191">
        <f>SUM(J4:J11)</f>
        <v>0</v>
      </c>
      <c r="K200" s="191">
        <f>I200+J200</f>
        <v>0</v>
      </c>
    </row>
    <row r="201" spans="2:11" ht="13.5" customHeight="1" thickBot="1" x14ac:dyDescent="0.25">
      <c r="B201" s="199" t="s">
        <v>476</v>
      </c>
      <c r="C201" s="200"/>
      <c r="D201" s="200"/>
      <c r="E201" s="200"/>
      <c r="F201" s="200"/>
      <c r="G201" s="200"/>
      <c r="H201" s="200"/>
      <c r="I201" s="201">
        <f>SUM(I13:I21)</f>
        <v>0</v>
      </c>
      <c r="J201" s="201">
        <f>SUM(J13:J21)</f>
        <v>0</v>
      </c>
      <c r="K201" s="201">
        <f>I201+J201</f>
        <v>0</v>
      </c>
    </row>
    <row r="202" spans="2:11" ht="13.5" customHeight="1" thickBot="1" x14ac:dyDescent="0.25">
      <c r="B202" s="189" t="s">
        <v>477</v>
      </c>
      <c r="C202" s="190"/>
      <c r="D202" s="190"/>
      <c r="E202" s="190"/>
      <c r="F202" s="190"/>
      <c r="G202" s="190"/>
      <c r="H202" s="190"/>
      <c r="I202" s="191">
        <f>SUM(I23:I34)</f>
        <v>0</v>
      </c>
      <c r="J202" s="191">
        <f>SUM(J23:J34)</f>
        <v>0</v>
      </c>
      <c r="K202" s="191">
        <f t="shared" ref="K202:K228" si="0">I202+J202</f>
        <v>0</v>
      </c>
    </row>
    <row r="203" spans="2:11" ht="13.5" customHeight="1" thickBot="1" x14ac:dyDescent="0.25">
      <c r="B203" s="199" t="s">
        <v>507</v>
      </c>
      <c r="C203" s="200"/>
      <c r="D203" s="200"/>
      <c r="E203" s="200"/>
      <c r="F203" s="200"/>
      <c r="G203" s="200"/>
      <c r="H203" s="200"/>
      <c r="I203" s="201">
        <f>SUM(I36:I42)</f>
        <v>0</v>
      </c>
      <c r="J203" s="201">
        <f>SUM(J36:J42)</f>
        <v>0</v>
      </c>
      <c r="K203" s="201">
        <f t="shared" si="0"/>
        <v>0</v>
      </c>
    </row>
    <row r="204" spans="2:11" ht="13.5" customHeight="1" thickBot="1" x14ac:dyDescent="0.25">
      <c r="B204" s="189" t="s">
        <v>478</v>
      </c>
      <c r="C204" s="190"/>
      <c r="D204" s="190"/>
      <c r="E204" s="190"/>
      <c r="F204" s="190"/>
      <c r="G204" s="190"/>
      <c r="H204" s="190"/>
      <c r="I204" s="191">
        <f>SUM(I44:I48)</f>
        <v>0</v>
      </c>
      <c r="J204" s="191">
        <f>SUM(J44:J48)</f>
        <v>0</v>
      </c>
      <c r="K204" s="191">
        <f t="shared" si="0"/>
        <v>0</v>
      </c>
    </row>
    <row r="205" spans="2:11" ht="13.5" customHeight="1" thickBot="1" x14ac:dyDescent="0.25">
      <c r="B205" s="199" t="s">
        <v>479</v>
      </c>
      <c r="C205" s="200"/>
      <c r="D205" s="200"/>
      <c r="E205" s="200"/>
      <c r="F205" s="200"/>
      <c r="G205" s="200"/>
      <c r="H205" s="200"/>
      <c r="I205" s="201">
        <f>SUM(I50:I56)</f>
        <v>0</v>
      </c>
      <c r="J205" s="201">
        <f>SUM(J50:J56)</f>
        <v>0</v>
      </c>
      <c r="K205" s="201">
        <f t="shared" si="0"/>
        <v>0</v>
      </c>
    </row>
    <row r="206" spans="2:11" ht="13.5" customHeight="1" thickBot="1" x14ac:dyDescent="0.25">
      <c r="B206" s="189" t="s">
        <v>480</v>
      </c>
      <c r="C206" s="190"/>
      <c r="D206" s="190"/>
      <c r="E206" s="190"/>
      <c r="F206" s="190"/>
      <c r="G206" s="190"/>
      <c r="H206" s="190"/>
      <c r="I206" s="191">
        <f>SUM(I58:I63)</f>
        <v>0</v>
      </c>
      <c r="J206" s="191">
        <f>SUM(J58:J63)</f>
        <v>0</v>
      </c>
      <c r="K206" s="191">
        <f t="shared" si="0"/>
        <v>0</v>
      </c>
    </row>
    <row r="207" spans="2:11" ht="13.5" customHeight="1" thickBot="1" x14ac:dyDescent="0.25">
      <c r="B207" s="199" t="s">
        <v>481</v>
      </c>
      <c r="C207" s="200"/>
      <c r="D207" s="200"/>
      <c r="E207" s="200"/>
      <c r="F207" s="200"/>
      <c r="G207" s="200"/>
      <c r="H207" s="200"/>
      <c r="I207" s="201">
        <f>SUM(I65:I81)</f>
        <v>0</v>
      </c>
      <c r="J207" s="201">
        <f>SUM(J65:J81)</f>
        <v>0</v>
      </c>
      <c r="K207" s="201">
        <f t="shared" si="0"/>
        <v>0</v>
      </c>
    </row>
    <row r="208" spans="2:11" ht="13.5" customHeight="1" thickBot="1" x14ac:dyDescent="0.25">
      <c r="B208" s="189" t="s">
        <v>482</v>
      </c>
      <c r="C208" s="190"/>
      <c r="D208" s="190"/>
      <c r="E208" s="190"/>
      <c r="F208" s="190"/>
      <c r="G208" s="190"/>
      <c r="H208" s="190"/>
      <c r="I208" s="191">
        <f>SUM(I83:I84)</f>
        <v>0</v>
      </c>
      <c r="J208" s="191">
        <f>SUM(J83:J84)</f>
        <v>0</v>
      </c>
      <c r="K208" s="191">
        <f t="shared" si="0"/>
        <v>0</v>
      </c>
    </row>
    <row r="209" spans="2:11" ht="13.5" customHeight="1" thickBot="1" x14ac:dyDescent="0.25">
      <c r="B209" s="199" t="s">
        <v>483</v>
      </c>
      <c r="C209" s="200"/>
      <c r="D209" s="200"/>
      <c r="E209" s="200"/>
      <c r="F209" s="200"/>
      <c r="G209" s="200"/>
      <c r="H209" s="200"/>
      <c r="I209" s="201">
        <f>SUM(I86:I90)</f>
        <v>0</v>
      </c>
      <c r="J209" s="201">
        <f>SUM(J86:J90)</f>
        <v>0</v>
      </c>
      <c r="K209" s="201">
        <f t="shared" si="0"/>
        <v>0</v>
      </c>
    </row>
    <row r="210" spans="2:11" ht="13.5" customHeight="1" thickBot="1" x14ac:dyDescent="0.25">
      <c r="B210" s="189" t="s">
        <v>484</v>
      </c>
      <c r="C210" s="190"/>
      <c r="D210" s="190"/>
      <c r="E210" s="190"/>
      <c r="F210" s="190"/>
      <c r="G210" s="190"/>
      <c r="H210" s="190"/>
      <c r="I210" s="191">
        <f>SUM(I92:I93)</f>
        <v>0</v>
      </c>
      <c r="J210" s="191">
        <f>SUM(J92:J93)</f>
        <v>0</v>
      </c>
      <c r="K210" s="191">
        <f t="shared" si="0"/>
        <v>0</v>
      </c>
    </row>
    <row r="211" spans="2:11" ht="13.5" customHeight="1" thickBot="1" x14ac:dyDescent="0.25">
      <c r="B211" s="199" t="s">
        <v>485</v>
      </c>
      <c r="C211" s="200"/>
      <c r="D211" s="200"/>
      <c r="E211" s="200"/>
      <c r="F211" s="200"/>
      <c r="G211" s="200"/>
      <c r="H211" s="200"/>
      <c r="I211" s="201">
        <f>SUM(I95:I99)</f>
        <v>0</v>
      </c>
      <c r="J211" s="201">
        <f>SUM(J95:J99)</f>
        <v>0</v>
      </c>
      <c r="K211" s="201">
        <f t="shared" si="0"/>
        <v>0</v>
      </c>
    </row>
    <row r="212" spans="2:11" ht="13.5" customHeight="1" thickBot="1" x14ac:dyDescent="0.25">
      <c r="B212" s="189" t="s">
        <v>486</v>
      </c>
      <c r="C212" s="190"/>
      <c r="D212" s="190"/>
      <c r="E212" s="190"/>
      <c r="F212" s="190"/>
      <c r="G212" s="190"/>
      <c r="H212" s="190"/>
      <c r="I212" s="191">
        <f>SUM(I101:I113)</f>
        <v>0</v>
      </c>
      <c r="J212" s="191">
        <f>SUM(J101:J113)</f>
        <v>0</v>
      </c>
      <c r="K212" s="191">
        <f t="shared" si="0"/>
        <v>0</v>
      </c>
    </row>
    <row r="213" spans="2:11" ht="13.5" customHeight="1" thickBot="1" x14ac:dyDescent="0.25">
      <c r="B213" s="199" t="s">
        <v>487</v>
      </c>
      <c r="C213" s="200"/>
      <c r="D213" s="200"/>
      <c r="E213" s="200"/>
      <c r="F213" s="200"/>
      <c r="G213" s="200"/>
      <c r="H213" s="200"/>
      <c r="I213" s="201">
        <f>SUM(I115:I117)</f>
        <v>0</v>
      </c>
      <c r="J213" s="201">
        <f>SUM(J115:J117)</f>
        <v>0</v>
      </c>
      <c r="K213" s="201">
        <f t="shared" si="0"/>
        <v>0</v>
      </c>
    </row>
    <row r="214" spans="2:11" ht="13.5" customHeight="1" thickBot="1" x14ac:dyDescent="0.25">
      <c r="B214" s="189" t="s">
        <v>488</v>
      </c>
      <c r="C214" s="190"/>
      <c r="D214" s="190"/>
      <c r="E214" s="190"/>
      <c r="F214" s="190"/>
      <c r="G214" s="190"/>
      <c r="H214" s="190"/>
      <c r="I214" s="191">
        <f>SUM(I119:I121)</f>
        <v>0</v>
      </c>
      <c r="J214" s="191">
        <f>SUM(J119:J121)</f>
        <v>0</v>
      </c>
      <c r="K214" s="191">
        <f t="shared" si="0"/>
        <v>0</v>
      </c>
    </row>
    <row r="215" spans="2:11" ht="13.5" customHeight="1" thickBot="1" x14ac:dyDescent="0.25">
      <c r="B215" s="199" t="s">
        <v>489</v>
      </c>
      <c r="C215" s="200"/>
      <c r="D215" s="200"/>
      <c r="E215" s="200"/>
      <c r="F215" s="200"/>
      <c r="G215" s="200"/>
      <c r="H215" s="200"/>
      <c r="I215" s="201">
        <f>SUM(I123:I127)</f>
        <v>0</v>
      </c>
      <c r="J215" s="201">
        <f>SUM(J123:J127)</f>
        <v>0</v>
      </c>
      <c r="K215" s="201">
        <f t="shared" si="0"/>
        <v>0</v>
      </c>
    </row>
    <row r="216" spans="2:11" ht="13.5" customHeight="1" thickBot="1" x14ac:dyDescent="0.25">
      <c r="B216" s="189" t="s">
        <v>490</v>
      </c>
      <c r="C216" s="190"/>
      <c r="D216" s="190"/>
      <c r="E216" s="190"/>
      <c r="F216" s="190"/>
      <c r="G216" s="190"/>
      <c r="H216" s="190"/>
      <c r="I216" s="191">
        <f>SUM(I129:I138)</f>
        <v>0</v>
      </c>
      <c r="J216" s="191">
        <f>SUM(J129:J138)</f>
        <v>0</v>
      </c>
      <c r="K216" s="191">
        <f t="shared" si="0"/>
        <v>0</v>
      </c>
    </row>
    <row r="217" spans="2:11" ht="13.5" customHeight="1" thickBot="1" x14ac:dyDescent="0.25">
      <c r="B217" s="199" t="s">
        <v>508</v>
      </c>
      <c r="C217" s="200"/>
      <c r="D217" s="200"/>
      <c r="E217" s="200"/>
      <c r="F217" s="200"/>
      <c r="G217" s="200"/>
      <c r="H217" s="200"/>
      <c r="I217" s="201">
        <f>SUM(I140:I141)</f>
        <v>0</v>
      </c>
      <c r="J217" s="201">
        <f>SUM(J140:J141)</f>
        <v>0</v>
      </c>
      <c r="K217" s="201">
        <f t="shared" si="0"/>
        <v>0</v>
      </c>
    </row>
    <row r="218" spans="2:11" ht="13.5" customHeight="1" thickBot="1" x14ac:dyDescent="0.25">
      <c r="B218" s="189" t="s">
        <v>492</v>
      </c>
      <c r="C218" s="190"/>
      <c r="D218" s="190"/>
      <c r="E218" s="190"/>
      <c r="F218" s="190"/>
      <c r="G218" s="190"/>
      <c r="H218" s="190"/>
      <c r="I218" s="191">
        <f>SUM(I143:I145)</f>
        <v>0</v>
      </c>
      <c r="J218" s="191">
        <f>SUM(J143:J145)</f>
        <v>0</v>
      </c>
      <c r="K218" s="191">
        <f t="shared" si="0"/>
        <v>0</v>
      </c>
    </row>
    <row r="219" spans="2:11" ht="13.5" customHeight="1" thickBot="1" x14ac:dyDescent="0.25">
      <c r="B219" s="199" t="s">
        <v>493</v>
      </c>
      <c r="C219" s="200"/>
      <c r="D219" s="200"/>
      <c r="E219" s="200"/>
      <c r="F219" s="200"/>
      <c r="G219" s="200"/>
      <c r="H219" s="200"/>
      <c r="I219" s="201">
        <f>SUM(I147:I150)</f>
        <v>0</v>
      </c>
      <c r="J219" s="201">
        <f>SUM(J147:J150)</f>
        <v>0</v>
      </c>
      <c r="K219" s="201">
        <f t="shared" si="0"/>
        <v>0</v>
      </c>
    </row>
    <row r="220" spans="2:11" ht="13.5" customHeight="1" thickBot="1" x14ac:dyDescent="0.25">
      <c r="B220" s="189" t="s">
        <v>509</v>
      </c>
      <c r="C220" s="190"/>
      <c r="D220" s="190"/>
      <c r="E220" s="190"/>
      <c r="F220" s="190"/>
      <c r="G220" s="190"/>
      <c r="H220" s="190"/>
      <c r="I220" s="191">
        <f>SUM(I152:I155)</f>
        <v>0</v>
      </c>
      <c r="J220" s="191">
        <f>SUM(J152:J155)</f>
        <v>0</v>
      </c>
      <c r="K220" s="191">
        <f t="shared" si="0"/>
        <v>0</v>
      </c>
    </row>
    <row r="221" spans="2:11" ht="13.5" customHeight="1" thickBot="1" x14ac:dyDescent="0.25">
      <c r="B221" s="199" t="s">
        <v>495</v>
      </c>
      <c r="C221" s="200"/>
      <c r="D221" s="200"/>
      <c r="E221" s="200"/>
      <c r="F221" s="200"/>
      <c r="G221" s="200"/>
      <c r="H221" s="200"/>
      <c r="I221" s="201">
        <f>SUM(I157)</f>
        <v>0</v>
      </c>
      <c r="J221" s="201">
        <f>SUM(J157)</f>
        <v>0</v>
      </c>
      <c r="K221" s="201">
        <f t="shared" si="0"/>
        <v>0</v>
      </c>
    </row>
    <row r="222" spans="2:11" ht="13.5" customHeight="1" thickBot="1" x14ac:dyDescent="0.25">
      <c r="B222" s="189" t="s">
        <v>496</v>
      </c>
      <c r="C222" s="190"/>
      <c r="D222" s="190"/>
      <c r="E222" s="190"/>
      <c r="F222" s="190"/>
      <c r="G222" s="190"/>
      <c r="H222" s="190"/>
      <c r="I222" s="191">
        <f>SUM(I159:I164)</f>
        <v>0</v>
      </c>
      <c r="J222" s="191">
        <f>SUM(J159:J164)</f>
        <v>0</v>
      </c>
      <c r="K222" s="191">
        <f t="shared" si="0"/>
        <v>0</v>
      </c>
    </row>
    <row r="223" spans="2:11" ht="13.5" customHeight="1" thickBot="1" x14ac:dyDescent="0.25">
      <c r="B223" s="199" t="s">
        <v>497</v>
      </c>
      <c r="C223" s="200"/>
      <c r="D223" s="200"/>
      <c r="E223" s="200"/>
      <c r="F223" s="200"/>
      <c r="G223" s="200"/>
      <c r="H223" s="200"/>
      <c r="I223" s="201">
        <f>SUM(I166:I167)</f>
        <v>0</v>
      </c>
      <c r="J223" s="201">
        <f>SUM(J166:J167)</f>
        <v>0</v>
      </c>
      <c r="K223" s="201">
        <f t="shared" si="0"/>
        <v>0</v>
      </c>
    </row>
    <row r="224" spans="2:11" ht="13.5" customHeight="1" thickBot="1" x14ac:dyDescent="0.25">
      <c r="B224" s="189" t="s">
        <v>498</v>
      </c>
      <c r="C224" s="190"/>
      <c r="D224" s="190"/>
      <c r="E224" s="190"/>
      <c r="F224" s="190"/>
      <c r="G224" s="190"/>
      <c r="H224" s="190"/>
      <c r="I224" s="191">
        <f>SUM(I169)</f>
        <v>0</v>
      </c>
      <c r="J224" s="191">
        <f>SUM(J169)</f>
        <v>0</v>
      </c>
      <c r="K224" s="191">
        <f>I224+J224</f>
        <v>0</v>
      </c>
    </row>
    <row r="225" spans="2:11" ht="13.5" customHeight="1" thickBot="1" x14ac:dyDescent="0.25">
      <c r="B225" s="199" t="s">
        <v>499</v>
      </c>
      <c r="C225" s="200"/>
      <c r="D225" s="200"/>
      <c r="E225" s="200"/>
      <c r="F225" s="200"/>
      <c r="G225" s="200"/>
      <c r="H225" s="200"/>
      <c r="I225" s="201">
        <f>SUM(I171:I180)</f>
        <v>0</v>
      </c>
      <c r="J225" s="201">
        <f>SUM(J171:J180)</f>
        <v>0</v>
      </c>
      <c r="K225" s="201">
        <f t="shared" si="0"/>
        <v>0</v>
      </c>
    </row>
    <row r="226" spans="2:11" ht="13.5" customHeight="1" thickBot="1" x14ac:dyDescent="0.25">
      <c r="B226" s="189" t="s">
        <v>500</v>
      </c>
      <c r="C226" s="190"/>
      <c r="D226" s="190"/>
      <c r="E226" s="190"/>
      <c r="F226" s="190"/>
      <c r="G226" s="190"/>
      <c r="H226" s="190"/>
      <c r="I226" s="191">
        <f>SUM(I182:I186)</f>
        <v>0</v>
      </c>
      <c r="J226" s="191">
        <f>SUM(J182:J186)</f>
        <v>0</v>
      </c>
      <c r="K226" s="191">
        <f t="shared" si="0"/>
        <v>0</v>
      </c>
    </row>
    <row r="227" spans="2:11" ht="13.5" customHeight="1" thickBot="1" x14ac:dyDescent="0.25">
      <c r="B227" s="199" t="s">
        <v>501</v>
      </c>
      <c r="C227" s="200"/>
      <c r="D227" s="200"/>
      <c r="E227" s="200"/>
      <c r="F227" s="200"/>
      <c r="G227" s="200"/>
      <c r="H227" s="200"/>
      <c r="I227" s="201">
        <f>SUM(I188:I193)</f>
        <v>0</v>
      </c>
      <c r="J227" s="201">
        <f>SUM(J188:J193)</f>
        <v>0</v>
      </c>
      <c r="K227" s="201">
        <f t="shared" si="0"/>
        <v>0</v>
      </c>
    </row>
    <row r="228" spans="2:11" ht="13.5" customHeight="1" thickBot="1" x14ac:dyDescent="0.25">
      <c r="B228" s="189" t="s">
        <v>502</v>
      </c>
      <c r="C228" s="190"/>
      <c r="D228" s="190"/>
      <c r="E228" s="190"/>
      <c r="F228" s="190"/>
      <c r="G228" s="190"/>
      <c r="H228" s="190"/>
      <c r="I228" s="191">
        <f>SUM(I195)</f>
        <v>0</v>
      </c>
      <c r="J228" s="191">
        <f>SUM(J195)</f>
        <v>0</v>
      </c>
      <c r="K228" s="191">
        <f t="shared" si="0"/>
        <v>0</v>
      </c>
    </row>
    <row r="229" spans="2:11" ht="25.5" customHeight="1" thickBot="1" x14ac:dyDescent="0.25">
      <c r="B229" s="209" t="s">
        <v>510</v>
      </c>
      <c r="C229" s="210"/>
      <c r="D229" s="210"/>
      <c r="E229" s="210"/>
      <c r="F229" s="210"/>
      <c r="G229" s="210"/>
      <c r="H229" s="210"/>
      <c r="I229" s="211">
        <f>SUM(I200:I228)</f>
        <v>0</v>
      </c>
      <c r="J229" s="211">
        <f>SUM(J200:J228)</f>
        <v>0</v>
      </c>
      <c r="K229" s="211">
        <f>SUM(K200:K228)</f>
        <v>0</v>
      </c>
    </row>
    <row r="230" spans="2:11" ht="13.5" customHeight="1" thickBot="1" x14ac:dyDescent="0.25">
      <c r="B230" s="192"/>
      <c r="C230" s="193"/>
      <c r="D230" s="193"/>
      <c r="E230" s="193"/>
      <c r="F230" s="193"/>
      <c r="G230" s="193"/>
      <c r="H230" s="193"/>
      <c r="I230" s="188"/>
      <c r="J230" s="188"/>
      <c r="K230" s="188"/>
    </row>
    <row r="231" spans="2:11" ht="13.5" customHeight="1" thickBot="1" x14ac:dyDescent="0.25">
      <c r="B231" s="186"/>
      <c r="C231" s="187"/>
      <c r="D231" s="187"/>
      <c r="E231" s="187"/>
      <c r="F231" s="187"/>
      <c r="G231" s="187"/>
      <c r="H231" s="187"/>
      <c r="I231" s="187"/>
      <c r="J231" s="187"/>
      <c r="K231" s="187"/>
    </row>
    <row r="232" spans="2:11" ht="24.75" customHeight="1" thickBot="1" x14ac:dyDescent="0.25">
      <c r="B232" s="134" t="s">
        <v>473</v>
      </c>
      <c r="C232" s="135"/>
      <c r="D232" s="135"/>
      <c r="E232" s="135"/>
      <c r="F232" s="135"/>
      <c r="G232" s="135"/>
      <c r="H232" s="135"/>
      <c r="I232" s="135"/>
      <c r="J232" s="135"/>
      <c r="K232" s="202"/>
    </row>
    <row r="233" spans="2:11" ht="42.75" customHeight="1" thickBot="1" x14ac:dyDescent="0.25">
      <c r="B233" s="180" t="s">
        <v>208</v>
      </c>
      <c r="C233" s="181"/>
      <c r="D233" s="181"/>
      <c r="E233" s="181"/>
      <c r="F233" s="181"/>
      <c r="G233" s="181"/>
      <c r="H233" s="181"/>
      <c r="I233" s="181"/>
      <c r="J233" s="181"/>
      <c r="K233" s="182"/>
    </row>
    <row r="234" spans="2:11" ht="97.5" customHeight="1" thickBot="1" x14ac:dyDescent="0.25">
      <c r="B234" s="183" t="s">
        <v>503</v>
      </c>
      <c r="C234" s="184"/>
      <c r="D234" s="184"/>
      <c r="E234" s="184"/>
      <c r="F234" s="184"/>
      <c r="G234" s="184"/>
      <c r="H234" s="184"/>
      <c r="I234" s="184"/>
      <c r="J234" s="184"/>
      <c r="K234" s="185"/>
    </row>
    <row r="235" spans="2:11" ht="99.75" customHeight="1" thickBot="1" x14ac:dyDescent="0.25">
      <c r="B235" s="183" t="s">
        <v>504</v>
      </c>
      <c r="C235" s="184"/>
      <c r="D235" s="184"/>
      <c r="E235" s="184"/>
      <c r="F235" s="184"/>
      <c r="G235" s="184"/>
      <c r="H235" s="184"/>
      <c r="I235" s="184"/>
      <c r="J235" s="184"/>
      <c r="K235" s="185"/>
    </row>
    <row r="236" spans="2:11" ht="60.75" customHeight="1" x14ac:dyDescent="0.2">
      <c r="B236" s="129"/>
      <c r="C236" s="129"/>
      <c r="D236" s="129"/>
      <c r="E236" s="129"/>
      <c r="F236" s="129"/>
      <c r="G236" s="129"/>
      <c r="H236" s="129"/>
    </row>
    <row r="237" spans="2:11" s="132" customFormat="1" x14ac:dyDescent="0.2">
      <c r="B237" s="148"/>
      <c r="C237" s="148"/>
      <c r="D237" s="149"/>
      <c r="E237" s="150"/>
      <c r="F237" s="150"/>
      <c r="G237" s="150"/>
    </row>
    <row r="238" spans="2:11" s="132" customFormat="1" x14ac:dyDescent="0.2">
      <c r="B238" s="148"/>
      <c r="C238" s="148"/>
      <c r="D238" s="149"/>
      <c r="E238" s="150"/>
      <c r="F238" s="150"/>
      <c r="G238" s="150"/>
    </row>
    <row r="239" spans="2:11" s="132" customFormat="1" x14ac:dyDescent="0.2">
      <c r="B239" s="148"/>
      <c r="C239" s="148"/>
      <c r="D239" s="149"/>
      <c r="E239" s="150"/>
      <c r="F239" s="150"/>
      <c r="G239" s="150"/>
    </row>
    <row r="240" spans="2:11" s="132" customFormat="1" x14ac:dyDescent="0.2">
      <c r="B240" s="148"/>
      <c r="C240" s="148"/>
      <c r="D240" s="149"/>
      <c r="E240" s="150"/>
      <c r="F240" s="150"/>
      <c r="G240" s="150"/>
    </row>
    <row r="241" spans="2:11" s="132" customFormat="1" x14ac:dyDescent="0.2">
      <c r="B241" s="148"/>
      <c r="C241" s="148"/>
      <c r="D241" s="149"/>
      <c r="E241" s="150"/>
      <c r="F241" s="150"/>
      <c r="G241" s="150"/>
    </row>
    <row r="242" spans="2:11" s="132" customFormat="1" x14ac:dyDescent="0.2">
      <c r="B242" s="148"/>
      <c r="C242" s="148"/>
      <c r="D242" s="149"/>
      <c r="E242" s="150"/>
      <c r="F242" s="150"/>
      <c r="G242" s="150"/>
    </row>
    <row r="243" spans="2:11" s="132" customFormat="1" x14ac:dyDescent="0.2">
      <c r="B243" s="148"/>
      <c r="C243" s="148"/>
      <c r="D243" s="149"/>
      <c r="E243" s="150"/>
      <c r="F243" s="150"/>
      <c r="G243" s="150"/>
    </row>
    <row r="244" spans="2:11" s="132" customFormat="1" x14ac:dyDescent="0.2">
      <c r="B244" s="148"/>
      <c r="C244" s="148"/>
      <c r="D244" s="149"/>
      <c r="E244" s="150"/>
      <c r="F244" s="150"/>
      <c r="G244" s="150"/>
    </row>
    <row r="245" spans="2:11" s="132" customFormat="1" x14ac:dyDescent="0.2">
      <c r="B245" s="148"/>
      <c r="C245" s="148"/>
      <c r="D245" s="149"/>
      <c r="E245" s="150"/>
      <c r="F245" s="150"/>
      <c r="G245" s="150"/>
    </row>
    <row r="246" spans="2:11" s="132" customFormat="1" x14ac:dyDescent="0.2">
      <c r="B246" s="148"/>
      <c r="C246" s="148"/>
      <c r="D246" s="149"/>
      <c r="E246" s="150"/>
      <c r="F246" s="150"/>
      <c r="G246" s="150"/>
    </row>
    <row r="247" spans="2:11" s="132" customFormat="1" x14ac:dyDescent="0.2">
      <c r="B247" s="148"/>
      <c r="C247" s="148"/>
      <c r="D247" s="149"/>
      <c r="E247" s="150"/>
      <c r="F247" s="150"/>
      <c r="G247" s="150"/>
    </row>
    <row r="248" spans="2:11" s="132" customFormat="1" x14ac:dyDescent="0.2">
      <c r="B248" s="148"/>
      <c r="C248" s="148"/>
      <c r="D248" s="149"/>
      <c r="E248" s="150"/>
      <c r="F248" s="150"/>
      <c r="G248" s="150"/>
    </row>
    <row r="249" spans="2:11" s="132" customFormat="1" x14ac:dyDescent="0.2">
      <c r="B249" s="148"/>
      <c r="C249" s="148"/>
      <c r="D249" s="149"/>
      <c r="E249" s="150"/>
      <c r="F249" s="150"/>
      <c r="G249" s="150"/>
    </row>
    <row r="250" spans="2:11" s="132" customFormat="1" x14ac:dyDescent="0.2">
      <c r="B250" s="148"/>
      <c r="C250" s="148"/>
      <c r="D250" s="149"/>
      <c r="E250" s="150"/>
      <c r="F250" s="150"/>
      <c r="G250" s="150"/>
    </row>
    <row r="251" spans="2:11" x14ac:dyDescent="0.2">
      <c r="C251" s="148"/>
      <c r="D251" s="149"/>
      <c r="E251" s="150"/>
      <c r="F251" s="150"/>
      <c r="G251" s="150"/>
      <c r="I251" s="132"/>
      <c r="J251" s="132"/>
      <c r="K251" s="132"/>
    </row>
  </sheetData>
  <mergeCells count="96">
    <mergeCell ref="B231:K231"/>
    <mergeCell ref="B229:H229"/>
    <mergeCell ref="B226:H226"/>
    <mergeCell ref="B227:H227"/>
    <mergeCell ref="B228:H228"/>
    <mergeCell ref="B220:H220"/>
    <mergeCell ref="B221:H221"/>
    <mergeCell ref="B222:H222"/>
    <mergeCell ref="B223:H223"/>
    <mergeCell ref="B224:H224"/>
    <mergeCell ref="B225:H225"/>
    <mergeCell ref="B214:H214"/>
    <mergeCell ref="B215:H215"/>
    <mergeCell ref="B216:H216"/>
    <mergeCell ref="B217:H217"/>
    <mergeCell ref="B218:H218"/>
    <mergeCell ref="B219:H219"/>
    <mergeCell ref="B208:H208"/>
    <mergeCell ref="B209:H209"/>
    <mergeCell ref="B210:H210"/>
    <mergeCell ref="B211:H211"/>
    <mergeCell ref="B212:H212"/>
    <mergeCell ref="B213:H213"/>
    <mergeCell ref="B202:H202"/>
    <mergeCell ref="B203:H203"/>
    <mergeCell ref="B204:H204"/>
    <mergeCell ref="B205:H205"/>
    <mergeCell ref="B206:H206"/>
    <mergeCell ref="B207:H207"/>
    <mergeCell ref="B188:B194"/>
    <mergeCell ref="C196:J196"/>
    <mergeCell ref="B195:B196"/>
    <mergeCell ref="B234:K234"/>
    <mergeCell ref="B235:K235"/>
    <mergeCell ref="B233:K233"/>
    <mergeCell ref="B198:K198"/>
    <mergeCell ref="B199:H199"/>
    <mergeCell ref="B200:H200"/>
    <mergeCell ref="B201:H201"/>
    <mergeCell ref="C168:J168"/>
    <mergeCell ref="B166:B168"/>
    <mergeCell ref="C170:J170"/>
    <mergeCell ref="B169:B170"/>
    <mergeCell ref="B232:K232"/>
    <mergeCell ref="C181:J181"/>
    <mergeCell ref="B171:B181"/>
    <mergeCell ref="C187:J187"/>
    <mergeCell ref="B182:B187"/>
    <mergeCell ref="C194:J194"/>
    <mergeCell ref="C156:J156"/>
    <mergeCell ref="B152:B156"/>
    <mergeCell ref="C158:J158"/>
    <mergeCell ref="B157:B158"/>
    <mergeCell ref="C165:J165"/>
    <mergeCell ref="B159:B165"/>
    <mergeCell ref="C139:J139"/>
    <mergeCell ref="B129:B139"/>
    <mergeCell ref="C142:J142"/>
    <mergeCell ref="B140:B142"/>
    <mergeCell ref="C146:J146"/>
    <mergeCell ref="C151:J151"/>
    <mergeCell ref="B147:B151"/>
    <mergeCell ref="C118:J118"/>
    <mergeCell ref="B115:B118"/>
    <mergeCell ref="C122:J122"/>
    <mergeCell ref="B119:B122"/>
    <mergeCell ref="C128:J128"/>
    <mergeCell ref="B123:B128"/>
    <mergeCell ref="C94:J94"/>
    <mergeCell ref="B92:B94"/>
    <mergeCell ref="B95:B100"/>
    <mergeCell ref="C100:J100"/>
    <mergeCell ref="C114:J114"/>
    <mergeCell ref="B101:B114"/>
    <mergeCell ref="C82:J82"/>
    <mergeCell ref="B65:B82"/>
    <mergeCell ref="C85:J85"/>
    <mergeCell ref="B83:B85"/>
    <mergeCell ref="C91:J91"/>
    <mergeCell ref="B86:B91"/>
    <mergeCell ref="C49:J49"/>
    <mergeCell ref="B44:B49"/>
    <mergeCell ref="C57:J57"/>
    <mergeCell ref="B50:B57"/>
    <mergeCell ref="C64:J64"/>
    <mergeCell ref="B58:B64"/>
    <mergeCell ref="B1:K1"/>
    <mergeCell ref="B4:B12"/>
    <mergeCell ref="C12:J12"/>
    <mergeCell ref="B143:B146"/>
    <mergeCell ref="B13:B22"/>
    <mergeCell ref="B23:B35"/>
    <mergeCell ref="B36:B43"/>
    <mergeCell ref="C22:J22"/>
    <mergeCell ref="C35:J35"/>
    <mergeCell ref="C43:J43"/>
  </mergeCells>
  <pageMargins left="0.7" right="0.7" top="0.75" bottom="0.75" header="0.3" footer="0.3"/>
  <pageSetup paperSize="9" scale="51" fitToHeight="4" orientation="portrait" r:id="rId1"/>
  <headerFooter>
    <oddHeader xml:space="preserve">&amp;LCLLD / LEADER 2014 - 2020&amp;RΠΕΡΙΒΑΛΛΟΝ &amp; ΠΟΛΙΤΙΣΜΟΣ ΕΝ ΠΛΩ </oddHeader>
    <oddFooter>&amp;CΔΙΚΤΥΟ ΣΥΝΕΡΓΑΣΙΑΣ ΝΗΣΩΝ ΔΗΜΩΝ ΠΕ ΑΤΤΙΚΗΣ&amp;R&amp;P</oddFooter>
  </headerFooter>
  <rowBreaks count="1" manualBreakCount="1">
    <brk id="62"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topLeftCell="A10" zoomScaleNormal="100" zoomScaleSheetLayoutView="100" workbookViewId="0">
      <selection activeCell="J38" sqref="J38"/>
    </sheetView>
  </sheetViews>
  <sheetFormatPr defaultColWidth="9" defaultRowHeight="11.25" x14ac:dyDescent="0.2"/>
  <cols>
    <col min="1" max="1" width="5.140625" style="6" customWidth="1"/>
    <col min="2" max="2" width="29.42578125" style="6" customWidth="1"/>
    <col min="3" max="3" width="10.42578125" style="6" customWidth="1"/>
    <col min="4" max="4" width="11.85546875" style="6" customWidth="1"/>
    <col min="5" max="5" width="11.7109375" style="27" customWidth="1"/>
    <col min="6" max="7" width="9" style="27" customWidth="1"/>
    <col min="8" max="8" width="10.42578125" style="27" customWidth="1"/>
    <col min="9" max="16384" width="9" style="6"/>
  </cols>
  <sheetData>
    <row r="1" spans="1:8" ht="12" thickTop="1" x14ac:dyDescent="0.2">
      <c r="A1" s="24"/>
      <c r="B1" s="24"/>
      <c r="C1" s="24"/>
      <c r="D1" s="24"/>
      <c r="E1" s="25"/>
      <c r="F1" s="25"/>
      <c r="G1" s="25"/>
      <c r="H1" s="25"/>
    </row>
    <row r="2" spans="1:8" x14ac:dyDescent="0.2">
      <c r="A2" s="26" t="s">
        <v>132</v>
      </c>
    </row>
    <row r="3" spans="1:8" x14ac:dyDescent="0.2">
      <c r="A3" s="26"/>
    </row>
    <row r="4" spans="1:8" x14ac:dyDescent="0.2">
      <c r="A4" s="99" t="s">
        <v>116</v>
      </c>
      <c r="B4" s="99"/>
      <c r="C4" s="99"/>
      <c r="D4" s="99"/>
      <c r="E4" s="99"/>
      <c r="F4" s="99"/>
      <c r="G4" s="99"/>
      <c r="H4" s="99"/>
    </row>
    <row r="5" spans="1:8" x14ac:dyDescent="0.2">
      <c r="A5" s="97" t="s">
        <v>20</v>
      </c>
      <c r="B5" s="65" t="s">
        <v>117</v>
      </c>
      <c r="C5" s="98" t="s">
        <v>184</v>
      </c>
      <c r="D5" s="97" t="s">
        <v>119</v>
      </c>
      <c r="E5" s="96" t="s">
        <v>120</v>
      </c>
      <c r="F5" s="96" t="s">
        <v>121</v>
      </c>
      <c r="G5" s="96" t="s">
        <v>25</v>
      </c>
      <c r="H5" s="96" t="s">
        <v>26</v>
      </c>
    </row>
    <row r="6" spans="1:8" ht="22.5" x14ac:dyDescent="0.2">
      <c r="A6" s="97"/>
      <c r="B6" s="65" t="s">
        <v>118</v>
      </c>
      <c r="C6" s="98"/>
      <c r="D6" s="97"/>
      <c r="E6" s="96"/>
      <c r="F6" s="96"/>
      <c r="G6" s="96"/>
      <c r="H6" s="96"/>
    </row>
    <row r="7" spans="1:8" x14ac:dyDescent="0.2">
      <c r="A7" s="67">
        <v>1</v>
      </c>
      <c r="B7" s="67"/>
      <c r="C7" s="67"/>
      <c r="D7" s="67"/>
      <c r="E7" s="68"/>
      <c r="F7" s="68">
        <f>ROUND(E7*D7,2)</f>
        <v>0</v>
      </c>
      <c r="G7" s="68">
        <f>ROUND(F7*0.24,2)</f>
        <v>0</v>
      </c>
      <c r="H7" s="68">
        <f>F7+G7</f>
        <v>0</v>
      </c>
    </row>
    <row r="8" spans="1:8" x14ac:dyDescent="0.2">
      <c r="A8" s="67">
        <v>2</v>
      </c>
      <c r="B8" s="67"/>
      <c r="C8" s="67"/>
      <c r="D8" s="67"/>
      <c r="E8" s="68"/>
      <c r="F8" s="68">
        <f>ROUND(E8*D8,2)</f>
        <v>0</v>
      </c>
      <c r="G8" s="68">
        <f>ROUND(F8*0.24,2)</f>
        <v>0</v>
      </c>
      <c r="H8" s="68">
        <f>F8+G8</f>
        <v>0</v>
      </c>
    </row>
    <row r="9" spans="1:8" x14ac:dyDescent="0.2">
      <c r="A9" s="67">
        <v>3</v>
      </c>
      <c r="B9" s="67"/>
      <c r="C9" s="67"/>
      <c r="D9" s="67"/>
      <c r="E9" s="68"/>
      <c r="F9" s="68">
        <f>ROUND(E9*D9,2)</f>
        <v>0</v>
      </c>
      <c r="G9" s="68">
        <f>ROUND(F9*0.24,2)</f>
        <v>0</v>
      </c>
      <c r="H9" s="68">
        <f>F9+G9</f>
        <v>0</v>
      </c>
    </row>
    <row r="10" spans="1:8" x14ac:dyDescent="0.2">
      <c r="A10" s="100" t="s">
        <v>24</v>
      </c>
      <c r="B10" s="100"/>
      <c r="C10" s="69"/>
      <c r="D10" s="69"/>
      <c r="E10" s="70"/>
      <c r="F10" s="70">
        <f>SUM(F7:F9)</f>
        <v>0</v>
      </c>
      <c r="G10" s="70">
        <f>SUM(G7:G9)</f>
        <v>0</v>
      </c>
      <c r="H10" s="70">
        <f>SUM(H7:H9)</f>
        <v>0</v>
      </c>
    </row>
    <row r="12" spans="1:8" x14ac:dyDescent="0.2">
      <c r="A12" s="99" t="s">
        <v>122</v>
      </c>
      <c r="B12" s="99"/>
      <c r="C12" s="99"/>
      <c r="D12" s="99"/>
      <c r="E12" s="99"/>
      <c r="F12" s="99"/>
      <c r="G12" s="99"/>
      <c r="H12" s="99"/>
    </row>
    <row r="13" spans="1:8" ht="11.25" customHeight="1" x14ac:dyDescent="0.2">
      <c r="A13" s="97" t="s">
        <v>20</v>
      </c>
      <c r="B13" s="65" t="s">
        <v>117</v>
      </c>
      <c r="C13" s="98" t="s">
        <v>165</v>
      </c>
      <c r="D13" s="97" t="s">
        <v>119</v>
      </c>
      <c r="E13" s="96" t="s">
        <v>120</v>
      </c>
      <c r="F13" s="96" t="s">
        <v>121</v>
      </c>
      <c r="G13" s="96" t="s">
        <v>25</v>
      </c>
      <c r="H13" s="96" t="s">
        <v>26</v>
      </c>
    </row>
    <row r="14" spans="1:8" ht="22.5" x14ac:dyDescent="0.2">
      <c r="A14" s="97"/>
      <c r="B14" s="65" t="s">
        <v>118</v>
      </c>
      <c r="C14" s="98"/>
      <c r="D14" s="97"/>
      <c r="E14" s="96"/>
      <c r="F14" s="96"/>
      <c r="G14" s="96"/>
      <c r="H14" s="96"/>
    </row>
    <row r="15" spans="1:8" x14ac:dyDescent="0.2">
      <c r="A15" s="67">
        <v>1</v>
      </c>
      <c r="B15" s="67"/>
      <c r="C15" s="67"/>
      <c r="D15" s="67"/>
      <c r="E15" s="68"/>
      <c r="F15" s="68">
        <f>ROUND(E15*D15,2)</f>
        <v>0</v>
      </c>
      <c r="G15" s="68">
        <f>ROUND(F15*0.24,2)</f>
        <v>0</v>
      </c>
      <c r="H15" s="68">
        <f>F15+G15</f>
        <v>0</v>
      </c>
    </row>
    <row r="16" spans="1:8" x14ac:dyDescent="0.2">
      <c r="A16" s="67">
        <v>2</v>
      </c>
      <c r="B16" s="67"/>
      <c r="C16" s="67"/>
      <c r="D16" s="67"/>
      <c r="E16" s="68"/>
      <c r="F16" s="68">
        <f>ROUND(E16*D16,2)</f>
        <v>0</v>
      </c>
      <c r="G16" s="68">
        <f>ROUND(F16*0.24,2)</f>
        <v>0</v>
      </c>
      <c r="H16" s="68">
        <f>F16+G16</f>
        <v>0</v>
      </c>
    </row>
    <row r="17" spans="1:8" x14ac:dyDescent="0.2">
      <c r="A17" s="67">
        <v>3</v>
      </c>
      <c r="B17" s="67"/>
      <c r="C17" s="67"/>
      <c r="D17" s="67"/>
      <c r="E17" s="68"/>
      <c r="F17" s="68">
        <f>ROUND(E17*D17,2)</f>
        <v>0</v>
      </c>
      <c r="G17" s="68">
        <f>ROUND(F17*0.24,2)</f>
        <v>0</v>
      </c>
      <c r="H17" s="68">
        <f>F17+G17</f>
        <v>0</v>
      </c>
    </row>
    <row r="18" spans="1:8" x14ac:dyDescent="0.2">
      <c r="A18" s="100" t="s">
        <v>24</v>
      </c>
      <c r="B18" s="100"/>
      <c r="C18" s="69"/>
      <c r="D18" s="69"/>
      <c r="E18" s="70"/>
      <c r="F18" s="70">
        <f>SUM(F15:F17)</f>
        <v>0</v>
      </c>
      <c r="G18" s="70">
        <f>SUM(G15:G17)</f>
        <v>0</v>
      </c>
      <c r="H18" s="70">
        <f>SUM(H15:H17)</f>
        <v>0</v>
      </c>
    </row>
    <row r="20" spans="1:8" x14ac:dyDescent="0.2">
      <c r="A20" s="99" t="s">
        <v>123</v>
      </c>
      <c r="B20" s="99"/>
      <c r="C20" s="99"/>
      <c r="D20" s="99"/>
      <c r="E20" s="99"/>
      <c r="F20" s="99"/>
      <c r="G20" s="99"/>
      <c r="H20" s="99"/>
    </row>
    <row r="21" spans="1:8" ht="11.25" customHeight="1" x14ac:dyDescent="0.2">
      <c r="A21" s="97" t="s">
        <v>20</v>
      </c>
      <c r="B21" s="65" t="s">
        <v>117</v>
      </c>
      <c r="C21" s="98" t="s">
        <v>165</v>
      </c>
      <c r="D21" s="97" t="s">
        <v>119</v>
      </c>
      <c r="E21" s="96" t="s">
        <v>120</v>
      </c>
      <c r="F21" s="96" t="s">
        <v>121</v>
      </c>
      <c r="G21" s="96" t="s">
        <v>25</v>
      </c>
      <c r="H21" s="96" t="s">
        <v>26</v>
      </c>
    </row>
    <row r="22" spans="1:8" ht="22.5" x14ac:dyDescent="0.2">
      <c r="A22" s="97"/>
      <c r="B22" s="65" t="s">
        <v>118</v>
      </c>
      <c r="C22" s="98"/>
      <c r="D22" s="97"/>
      <c r="E22" s="96"/>
      <c r="F22" s="96"/>
      <c r="G22" s="96"/>
      <c r="H22" s="96"/>
    </row>
    <row r="23" spans="1:8" x14ac:dyDescent="0.2">
      <c r="A23" s="67"/>
      <c r="B23" s="67"/>
      <c r="C23" s="67"/>
      <c r="D23" s="67"/>
      <c r="E23" s="68"/>
      <c r="F23" s="68">
        <f>ROUND(E23*D23,2)</f>
        <v>0</v>
      </c>
      <c r="G23" s="68">
        <f>ROUND(F23*0.24,2)</f>
        <v>0</v>
      </c>
      <c r="H23" s="68">
        <f>F23+G23</f>
        <v>0</v>
      </c>
    </row>
    <row r="24" spans="1:8" x14ac:dyDescent="0.2">
      <c r="A24" s="67"/>
      <c r="B24" s="67"/>
      <c r="C24" s="67"/>
      <c r="D24" s="67"/>
      <c r="E24" s="68"/>
      <c r="F24" s="68">
        <f>ROUND(E24*D24,2)</f>
        <v>0</v>
      </c>
      <c r="G24" s="68">
        <f>ROUND(F24*0.24,2)</f>
        <v>0</v>
      </c>
      <c r="H24" s="68">
        <f>F24+G24</f>
        <v>0</v>
      </c>
    </row>
    <row r="25" spans="1:8" x14ac:dyDescent="0.2">
      <c r="A25" s="67"/>
      <c r="B25" s="67"/>
      <c r="C25" s="67"/>
      <c r="D25" s="67"/>
      <c r="E25" s="68"/>
      <c r="F25" s="68">
        <f>ROUND(E25*D25,2)</f>
        <v>0</v>
      </c>
      <c r="G25" s="68">
        <f>ROUND(F25*0.24,2)</f>
        <v>0</v>
      </c>
      <c r="H25" s="68">
        <f>F25+G25</f>
        <v>0</v>
      </c>
    </row>
    <row r="26" spans="1:8" x14ac:dyDescent="0.2">
      <c r="A26" s="100" t="s">
        <v>24</v>
      </c>
      <c r="B26" s="100"/>
      <c r="C26" s="69"/>
      <c r="D26" s="69"/>
      <c r="E26" s="70"/>
      <c r="F26" s="70">
        <f>SUM(F23:F25)</f>
        <v>0</v>
      </c>
      <c r="G26" s="70">
        <f>SUM(G23:G25)</f>
        <v>0</v>
      </c>
      <c r="H26" s="70">
        <f>SUM(H23:H25)</f>
        <v>0</v>
      </c>
    </row>
    <row r="28" spans="1:8" ht="22.5" x14ac:dyDescent="0.2">
      <c r="A28" s="102" t="s">
        <v>24</v>
      </c>
      <c r="B28" s="102"/>
      <c r="C28" s="35" t="s">
        <v>24</v>
      </c>
      <c r="D28" s="35" t="s">
        <v>25</v>
      </c>
      <c r="E28" s="35" t="s">
        <v>26</v>
      </c>
    </row>
    <row r="29" spans="1:8" x14ac:dyDescent="0.2">
      <c r="A29" s="101" t="s">
        <v>124</v>
      </c>
      <c r="B29" s="101"/>
      <c r="C29" s="62">
        <f>F10</f>
        <v>0</v>
      </c>
      <c r="D29" s="62">
        <f>G10</f>
        <v>0</v>
      </c>
      <c r="E29" s="62">
        <f>H10</f>
        <v>0</v>
      </c>
    </row>
    <row r="30" spans="1:8" x14ac:dyDescent="0.2">
      <c r="A30" s="101" t="s">
        <v>125</v>
      </c>
      <c r="B30" s="101"/>
      <c r="C30" s="62">
        <f>F18</f>
        <v>0</v>
      </c>
      <c r="D30" s="62">
        <f>G18</f>
        <v>0</v>
      </c>
      <c r="E30" s="62">
        <f>H18</f>
        <v>0</v>
      </c>
    </row>
    <row r="31" spans="1:8" x14ac:dyDescent="0.2">
      <c r="A31" s="101" t="s">
        <v>126</v>
      </c>
      <c r="B31" s="101"/>
      <c r="C31" s="62">
        <f>F26</f>
        <v>0</v>
      </c>
      <c r="D31" s="62">
        <f>G26</f>
        <v>0</v>
      </c>
      <c r="E31" s="62">
        <f>H26</f>
        <v>0</v>
      </c>
    </row>
    <row r="32" spans="1:8" x14ac:dyDescent="0.2">
      <c r="A32" s="101" t="s">
        <v>115</v>
      </c>
      <c r="B32" s="101"/>
      <c r="C32" s="63">
        <f>SUM(C29:C31)</f>
        <v>0</v>
      </c>
      <c r="D32" s="63">
        <f>SUM(D29:D31)</f>
        <v>0</v>
      </c>
      <c r="E32" s="63">
        <f>SUM(E29:E31)</f>
        <v>0</v>
      </c>
    </row>
    <row r="34" spans="6:8" ht="12.75" x14ac:dyDescent="0.2">
      <c r="F34" s="93" t="s">
        <v>205</v>
      </c>
      <c r="G34" s="93"/>
      <c r="H34" s="94"/>
    </row>
    <row r="35" spans="6:8" ht="12.75" x14ac:dyDescent="0.2">
      <c r="F35" s="91"/>
      <c r="G35" s="91"/>
      <c r="H35" s="91"/>
    </row>
    <row r="36" spans="6:8" ht="12.75" x14ac:dyDescent="0.2">
      <c r="F36" s="91"/>
      <c r="G36" s="91"/>
      <c r="H36" s="91"/>
    </row>
    <row r="37" spans="6:8" ht="12.75" x14ac:dyDescent="0.2">
      <c r="F37" s="91"/>
      <c r="G37" s="91"/>
      <c r="H37" s="91"/>
    </row>
    <row r="38" spans="6:8" ht="12.75" x14ac:dyDescent="0.2">
      <c r="F38" s="95" t="s">
        <v>206</v>
      </c>
      <c r="G38" s="95"/>
      <c r="H38" s="94"/>
    </row>
  </sheetData>
  <mergeCells count="34">
    <mergeCell ref="A32:B32"/>
    <mergeCell ref="A28:B28"/>
    <mergeCell ref="A26:B26"/>
    <mergeCell ref="A29:B29"/>
    <mergeCell ref="A30:B30"/>
    <mergeCell ref="A31:B31"/>
    <mergeCell ref="A5:A6"/>
    <mergeCell ref="C5:C6"/>
    <mergeCell ref="H21:H22"/>
    <mergeCell ref="A4:H4"/>
    <mergeCell ref="A10:B10"/>
    <mergeCell ref="A12:H12"/>
    <mergeCell ref="A18:B18"/>
    <mergeCell ref="A20:H20"/>
    <mergeCell ref="A21:A22"/>
    <mergeCell ref="C21:C22"/>
    <mergeCell ref="D21:D22"/>
    <mergeCell ref="E21:E22"/>
    <mergeCell ref="H5:H6"/>
    <mergeCell ref="A13:A14"/>
    <mergeCell ref="C13:C14"/>
    <mergeCell ref="D13:D14"/>
    <mergeCell ref="F38:H38"/>
    <mergeCell ref="F21:F22"/>
    <mergeCell ref="G21:G22"/>
    <mergeCell ref="D5:D6"/>
    <mergeCell ref="E5:E6"/>
    <mergeCell ref="F34:H34"/>
    <mergeCell ref="G13:G14"/>
    <mergeCell ref="H13:H14"/>
    <mergeCell ref="F5:F6"/>
    <mergeCell ref="G5:G6"/>
    <mergeCell ref="E13:E14"/>
    <mergeCell ref="F13:F14"/>
  </mergeCells>
  <phoneticPr fontId="1" type="noConversion"/>
  <pageMargins left="0.42" right="0.31" top="0.72" bottom="0.65" header="0.5" footer="0.36"/>
  <pageSetup paperSize="9" orientation="portrait" r:id="rId1"/>
  <headerFooter alignWithMargins="0">
    <oddHeader>&amp;L&amp;"Verdana,Έντονα"&amp;8CLLD/ LEADER 2014 - 2020       &amp;R&amp;"Verdana,Έντονα"&amp;8ΠΟΛΙΤΙΣΜΟΣ &amp; ΠΕΡΙΒΑΛΛΟΝ ΕΝ ΠΛΩ</oddHeader>
    <oddFooter>&amp;C&amp;"Verdana,Έντονα"&amp;8ΔΙΚΤΥΟ ΣΥΝΕΡΓΑΣΙΑΣ ΝΗΣΩΝ ΔΗΜΩΝ ΠΕ ΑΤΤΙΚΗΣ &amp;R&amp;"Verdana,Έντονα"&amp;8&amp;P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115" zoomScaleNormal="100" zoomScaleSheetLayoutView="115" workbookViewId="0">
      <selection activeCell="C22" sqref="C22:E26"/>
    </sheetView>
  </sheetViews>
  <sheetFormatPr defaultColWidth="9" defaultRowHeight="11.25" x14ac:dyDescent="0.15"/>
  <cols>
    <col min="1" max="1" width="5.28515625" style="10" customWidth="1"/>
    <col min="2" max="2" width="43.28515625" style="9" customWidth="1"/>
    <col min="3" max="4" width="13.85546875" style="9" customWidth="1"/>
    <col min="5" max="5" width="14.7109375" style="9" customWidth="1"/>
    <col min="6" max="16384" width="9" style="9"/>
  </cols>
  <sheetData>
    <row r="1" spans="1:5" ht="19.7" customHeight="1" x14ac:dyDescent="0.15">
      <c r="A1" s="107" t="s">
        <v>166</v>
      </c>
      <c r="B1" s="107"/>
      <c r="C1" s="107"/>
      <c r="D1" s="107"/>
      <c r="E1" s="107"/>
    </row>
    <row r="2" spans="1:5" x14ac:dyDescent="0.15">
      <c r="A2" s="21"/>
      <c r="B2" s="21"/>
      <c r="C2" s="21"/>
      <c r="D2" s="21"/>
      <c r="E2" s="21"/>
    </row>
    <row r="3" spans="1:5" s="6" customFormat="1" ht="22.5" x14ac:dyDescent="0.2">
      <c r="A3" s="34" t="s">
        <v>20</v>
      </c>
      <c r="B3" s="35" t="s">
        <v>127</v>
      </c>
      <c r="C3" s="34" t="s">
        <v>121</v>
      </c>
      <c r="D3" s="34" t="s">
        <v>25</v>
      </c>
      <c r="E3" s="35" t="s">
        <v>26</v>
      </c>
    </row>
    <row r="4" spans="1:5" x14ac:dyDescent="0.15">
      <c r="A4" s="28">
        <v>1</v>
      </c>
      <c r="B4" s="29" t="s">
        <v>0</v>
      </c>
      <c r="C4" s="30"/>
      <c r="D4" s="30" t="str">
        <f>IF(C4&lt;&gt;"",ROUND(C4*0.24,2),"")</f>
        <v/>
      </c>
      <c r="E4" s="30" t="str">
        <f>IF(C4&lt;&gt;"",C4+D4,"")</f>
        <v/>
      </c>
    </row>
    <row r="5" spans="1:5" x14ac:dyDescent="0.15">
      <c r="A5" s="28">
        <v>2</v>
      </c>
      <c r="B5" s="29" t="s">
        <v>1</v>
      </c>
      <c r="C5" s="30"/>
      <c r="D5" s="30" t="str">
        <f>IF(C5&lt;&gt;"",ROUND(C5*0.24,2),"")</f>
        <v/>
      </c>
      <c r="E5" s="30" t="str">
        <f>IF(C5&lt;&gt;"",C5+D5,"")</f>
        <v/>
      </c>
    </row>
    <row r="6" spans="1:5" x14ac:dyDescent="0.15">
      <c r="A6" s="28">
        <v>3</v>
      </c>
      <c r="B6" s="29" t="s">
        <v>2</v>
      </c>
      <c r="C6" s="30"/>
      <c r="D6" s="30" t="str">
        <f>IF(C6&lt;&gt;"",ROUND(C6*0.24,2),"")</f>
        <v/>
      </c>
      <c r="E6" s="30" t="str">
        <f>IF(C6&lt;&gt;"",C6+D6,"")</f>
        <v/>
      </c>
    </row>
    <row r="7" spans="1:5" x14ac:dyDescent="0.15">
      <c r="A7" s="28">
        <v>4</v>
      </c>
      <c r="B7" s="29" t="s">
        <v>128</v>
      </c>
      <c r="C7" s="30"/>
      <c r="D7" s="30" t="str">
        <f>IF(C7&lt;&gt;"",ROUND(C7*0.24,2),"")</f>
        <v/>
      </c>
      <c r="E7" s="30" t="str">
        <f>IF(C7&lt;&gt;"",C7+D7,"")</f>
        <v/>
      </c>
    </row>
    <row r="8" spans="1:5" s="8" customFormat="1" x14ac:dyDescent="0.15">
      <c r="A8" s="106" t="s">
        <v>24</v>
      </c>
      <c r="B8" s="106"/>
      <c r="C8" s="31"/>
      <c r="D8" s="31"/>
      <c r="E8" s="32">
        <f>SUM(E4:E7)</f>
        <v>0</v>
      </c>
    </row>
    <row r="10" spans="1:5" x14ac:dyDescent="0.15">
      <c r="A10" s="107" t="s">
        <v>159</v>
      </c>
      <c r="B10" s="107"/>
      <c r="C10" s="107"/>
      <c r="D10" s="107"/>
      <c r="E10" s="107"/>
    </row>
    <row r="11" spans="1:5" s="6" customFormat="1" ht="22.5" x14ac:dyDescent="0.2">
      <c r="A11" s="34" t="s">
        <v>20</v>
      </c>
      <c r="B11" s="35" t="s">
        <v>160</v>
      </c>
      <c r="C11" s="34" t="s">
        <v>121</v>
      </c>
      <c r="D11" s="34" t="s">
        <v>25</v>
      </c>
      <c r="E11" s="35" t="s">
        <v>26</v>
      </c>
    </row>
    <row r="12" spans="1:5" ht="22.5" x14ac:dyDescent="0.15">
      <c r="A12" s="28">
        <v>1</v>
      </c>
      <c r="B12" s="29" t="s">
        <v>3</v>
      </c>
      <c r="C12" s="30"/>
      <c r="D12" s="30" t="str">
        <f>IF(C12&lt;&gt;"",ROUND(C12*0.24,2),"")</f>
        <v/>
      </c>
      <c r="E12" s="30" t="str">
        <f>IF(C12&lt;&gt;"",C12+D12,"")</f>
        <v/>
      </c>
    </row>
    <row r="13" spans="1:5" x14ac:dyDescent="0.15">
      <c r="A13" s="28">
        <v>2</v>
      </c>
      <c r="B13" s="29" t="s">
        <v>4</v>
      </c>
      <c r="C13" s="30"/>
      <c r="D13" s="30" t="str">
        <f t="shared" ref="D13:D19" si="0">IF(C13&lt;&gt;"",ROUND(C13*0.24,2),"")</f>
        <v/>
      </c>
      <c r="E13" s="30" t="str">
        <f t="shared" ref="E13:E19" si="1">IF(C13&lt;&gt;"",C13+D13,"")</f>
        <v/>
      </c>
    </row>
    <row r="14" spans="1:5" x14ac:dyDescent="0.15">
      <c r="A14" s="28">
        <v>3</v>
      </c>
      <c r="B14" s="29" t="s">
        <v>5</v>
      </c>
      <c r="C14" s="30"/>
      <c r="D14" s="30" t="str">
        <f t="shared" si="0"/>
        <v/>
      </c>
      <c r="E14" s="30" t="str">
        <f t="shared" si="1"/>
        <v/>
      </c>
    </row>
    <row r="15" spans="1:5" x14ac:dyDescent="0.15">
      <c r="A15" s="28">
        <v>4</v>
      </c>
      <c r="B15" s="29" t="s">
        <v>6</v>
      </c>
      <c r="C15" s="30"/>
      <c r="D15" s="30" t="str">
        <f t="shared" si="0"/>
        <v/>
      </c>
      <c r="E15" s="30" t="str">
        <f t="shared" si="1"/>
        <v/>
      </c>
    </row>
    <row r="16" spans="1:5" x14ac:dyDescent="0.15">
      <c r="A16" s="28">
        <v>5</v>
      </c>
      <c r="B16" s="29" t="s">
        <v>7</v>
      </c>
      <c r="C16" s="30"/>
      <c r="D16" s="30" t="str">
        <f t="shared" si="0"/>
        <v/>
      </c>
      <c r="E16" s="30" t="str">
        <f t="shared" si="1"/>
        <v/>
      </c>
    </row>
    <row r="17" spans="1:5" ht="22.5" x14ac:dyDescent="0.15">
      <c r="A17" s="28">
        <v>6</v>
      </c>
      <c r="B17" s="29" t="s">
        <v>8</v>
      </c>
      <c r="C17" s="30"/>
      <c r="D17" s="30" t="str">
        <f t="shared" si="0"/>
        <v/>
      </c>
      <c r="E17" s="30" t="str">
        <f t="shared" si="1"/>
        <v/>
      </c>
    </row>
    <row r="18" spans="1:5" x14ac:dyDescent="0.15">
      <c r="A18" s="28">
        <v>7</v>
      </c>
      <c r="B18" s="29" t="s">
        <v>162</v>
      </c>
      <c r="C18" s="30"/>
      <c r="D18" s="30" t="str">
        <f t="shared" si="0"/>
        <v/>
      </c>
      <c r="E18" s="30" t="str">
        <f t="shared" si="1"/>
        <v/>
      </c>
    </row>
    <row r="19" spans="1:5" ht="22.5" x14ac:dyDescent="0.15">
      <c r="A19" s="28">
        <v>8</v>
      </c>
      <c r="B19" s="29" t="s">
        <v>9</v>
      </c>
      <c r="C19" s="30"/>
      <c r="D19" s="30" t="str">
        <f t="shared" si="0"/>
        <v/>
      </c>
      <c r="E19" s="30" t="str">
        <f t="shared" si="1"/>
        <v/>
      </c>
    </row>
    <row r="20" spans="1:5" x14ac:dyDescent="0.15">
      <c r="A20" s="106" t="s">
        <v>24</v>
      </c>
      <c r="B20" s="106"/>
      <c r="C20" s="31"/>
      <c r="D20" s="31"/>
      <c r="E20" s="32">
        <f>SUM(E12:E19)</f>
        <v>0</v>
      </c>
    </row>
    <row r="21" spans="1:5" customFormat="1" ht="12.75" x14ac:dyDescent="0.2"/>
    <row r="22" spans="1:5" ht="15" customHeight="1" x14ac:dyDescent="0.2">
      <c r="A22" s="9"/>
      <c r="C22" s="103" t="s">
        <v>205</v>
      </c>
      <c r="D22" s="103"/>
      <c r="E22" s="104"/>
    </row>
    <row r="23" spans="1:5" x14ac:dyDescent="0.15">
      <c r="C23" s="89"/>
      <c r="D23" s="89"/>
      <c r="E23" s="89"/>
    </row>
    <row r="24" spans="1:5" x14ac:dyDescent="0.15">
      <c r="C24" s="89"/>
      <c r="D24" s="89"/>
      <c r="E24" s="89"/>
    </row>
    <row r="25" spans="1:5" x14ac:dyDescent="0.15">
      <c r="C25" s="89"/>
      <c r="D25" s="89"/>
      <c r="E25" s="89"/>
    </row>
    <row r="26" spans="1:5" ht="12" x14ac:dyDescent="0.2">
      <c r="C26" s="105" t="s">
        <v>206</v>
      </c>
      <c r="D26" s="105"/>
      <c r="E26" s="104"/>
    </row>
    <row r="27" spans="1:5" x14ac:dyDescent="0.15">
      <c r="C27" s="90"/>
      <c r="D27" s="90"/>
      <c r="E27" s="90"/>
    </row>
  </sheetData>
  <mergeCells count="6">
    <mergeCell ref="C22:E22"/>
    <mergeCell ref="C26:E26"/>
    <mergeCell ref="A20:B20"/>
    <mergeCell ref="A1:E1"/>
    <mergeCell ref="A8:B8"/>
    <mergeCell ref="A10:E10"/>
  </mergeCells>
  <phoneticPr fontId="1" type="noConversion"/>
  <pageMargins left="0.42" right="0.31" top="0.72" bottom="0.65" header="0.5" footer="0.36"/>
  <pageSetup paperSize="9" orientation="portrait" r:id="rId1"/>
  <headerFooter alignWithMargins="0">
    <oddHeader>&amp;L&amp;"Verdana,Έντονα"&amp;8CLLD/ LEADER 2014 - 2020       &amp;R&amp;"Verdana,Έντονα"&amp;8ΠΟΛΙΤΙΣΜΟΣ &amp; ΠΕΡΙΒΑΛΛΟΝ ΕΝ ΠΛΩ</oddHeader>
    <oddFooter>&amp;C&amp;"Verdana,Έντονα"&amp;8ΔΙΚΤΥΟ ΣΥΝΕΡΓΑΣΙΑΣ ΝΗΣΩΝ ΔΗΜΩΝ ΠΕ ΑΤΤΙΚΗΣ &amp;R&amp;"Verdana,Έντονα"&amp;8&amp;P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zoomScaleSheetLayoutView="100" workbookViewId="0">
      <selection activeCell="K28" sqref="K28"/>
    </sheetView>
  </sheetViews>
  <sheetFormatPr defaultRowHeight="12.75" x14ac:dyDescent="0.2"/>
  <cols>
    <col min="1" max="1" width="5" style="37" bestFit="1" customWidth="1"/>
    <col min="2" max="2" width="35.5703125" style="37" customWidth="1"/>
    <col min="3" max="3" width="11.5703125" style="37" customWidth="1"/>
    <col min="4" max="4" width="12.85546875" style="37" customWidth="1"/>
    <col min="5" max="5" width="16" style="37" customWidth="1"/>
  </cols>
  <sheetData>
    <row r="1" spans="1:5" ht="13.5" thickTop="1" x14ac:dyDescent="0.2">
      <c r="A1" s="36"/>
      <c r="B1" s="36"/>
      <c r="C1" s="36"/>
      <c r="D1" s="36"/>
      <c r="E1" s="36"/>
    </row>
    <row r="2" spans="1:5" x14ac:dyDescent="0.2">
      <c r="A2" s="108" t="s">
        <v>173</v>
      </c>
      <c r="B2" s="108"/>
      <c r="C2" s="108"/>
      <c r="D2" s="108"/>
      <c r="E2" s="108"/>
    </row>
    <row r="3" spans="1:5" x14ac:dyDescent="0.2">
      <c r="A3" s="38"/>
      <c r="B3" s="38"/>
      <c r="C3" s="38"/>
      <c r="D3" s="38"/>
      <c r="E3" s="38"/>
    </row>
    <row r="4" spans="1:5" ht="22.5" x14ac:dyDescent="0.2">
      <c r="A4" s="34" t="s">
        <v>20</v>
      </c>
      <c r="B4" s="35" t="s">
        <v>160</v>
      </c>
      <c r="C4" s="34" t="s">
        <v>121</v>
      </c>
      <c r="D4" s="34" t="s">
        <v>25</v>
      </c>
      <c r="E4" s="35" t="s">
        <v>26</v>
      </c>
    </row>
    <row r="5" spans="1:5" ht="33.75" x14ac:dyDescent="0.2">
      <c r="A5" s="35">
        <v>1</v>
      </c>
      <c r="B5" s="41" t="s">
        <v>10</v>
      </c>
      <c r="C5" s="39"/>
      <c r="D5" s="39" t="str">
        <f>IF(C5&lt;&gt;"",ROUND(C5*0.24,2),"")</f>
        <v/>
      </c>
      <c r="E5" s="39" t="str">
        <f>IF(C5&lt;&gt;"",C5+D5,"")</f>
        <v/>
      </c>
    </row>
    <row r="6" spans="1:5" ht="22.5" x14ac:dyDescent="0.2">
      <c r="A6" s="35">
        <v>2</v>
      </c>
      <c r="B6" s="41" t="s">
        <v>11</v>
      </c>
      <c r="C6" s="39"/>
      <c r="D6" s="39" t="str">
        <f t="shared" ref="D6:D13" si="0">IF(C6&lt;&gt;"",ROUND(C6*0.24,2),"")</f>
        <v/>
      </c>
      <c r="E6" s="39" t="str">
        <f t="shared" ref="E6:E13" si="1">IF(C6&lt;&gt;"",C6+D6,"")</f>
        <v/>
      </c>
    </row>
    <row r="7" spans="1:5" x14ac:dyDescent="0.2">
      <c r="A7" s="35">
        <v>3</v>
      </c>
      <c r="B7" s="41" t="s">
        <v>12</v>
      </c>
      <c r="C7" s="39"/>
      <c r="D7" s="39" t="str">
        <f t="shared" si="0"/>
        <v/>
      </c>
      <c r="E7" s="39" t="str">
        <f t="shared" si="1"/>
        <v/>
      </c>
    </row>
    <row r="8" spans="1:5" x14ac:dyDescent="0.2">
      <c r="A8" s="35">
        <v>4</v>
      </c>
      <c r="B8" s="41" t="s">
        <v>13</v>
      </c>
      <c r="C8" s="39"/>
      <c r="D8" s="39" t="str">
        <f t="shared" si="0"/>
        <v/>
      </c>
      <c r="E8" s="39" t="str">
        <f t="shared" si="1"/>
        <v/>
      </c>
    </row>
    <row r="9" spans="1:5" ht="22.5" x14ac:dyDescent="0.2">
      <c r="A9" s="35">
        <v>5</v>
      </c>
      <c r="B9" s="41" t="s">
        <v>14</v>
      </c>
      <c r="C9" s="39"/>
      <c r="D9" s="39" t="str">
        <f t="shared" si="0"/>
        <v/>
      </c>
      <c r="E9" s="39" t="str">
        <f t="shared" si="1"/>
        <v/>
      </c>
    </row>
    <row r="10" spans="1:5" ht="22.5" x14ac:dyDescent="0.2">
      <c r="A10" s="35">
        <v>6</v>
      </c>
      <c r="B10" s="41" t="s">
        <v>15</v>
      </c>
      <c r="C10" s="39"/>
      <c r="D10" s="39" t="str">
        <f t="shared" si="0"/>
        <v/>
      </c>
      <c r="E10" s="39" t="str">
        <f t="shared" si="1"/>
        <v/>
      </c>
    </row>
    <row r="11" spans="1:5" x14ac:dyDescent="0.2">
      <c r="A11" s="35">
        <v>7</v>
      </c>
      <c r="B11" s="41" t="s">
        <v>6</v>
      </c>
      <c r="C11" s="39"/>
      <c r="D11" s="39" t="str">
        <f t="shared" si="0"/>
        <v/>
      </c>
      <c r="E11" s="39" t="str">
        <f t="shared" si="1"/>
        <v/>
      </c>
    </row>
    <row r="12" spans="1:5" ht="22.5" x14ac:dyDescent="0.2">
      <c r="A12" s="35">
        <v>8</v>
      </c>
      <c r="B12" s="41" t="s">
        <v>16</v>
      </c>
      <c r="C12" s="39"/>
      <c r="D12" s="39" t="str">
        <f t="shared" si="0"/>
        <v/>
      </c>
      <c r="E12" s="39" t="str">
        <f t="shared" si="1"/>
        <v/>
      </c>
    </row>
    <row r="13" spans="1:5" x14ac:dyDescent="0.2">
      <c r="A13" s="35">
        <v>9</v>
      </c>
      <c r="B13" s="41" t="s">
        <v>17</v>
      </c>
      <c r="C13" s="39"/>
      <c r="D13" s="39" t="str">
        <f t="shared" si="0"/>
        <v/>
      </c>
      <c r="E13" s="39" t="str">
        <f t="shared" si="1"/>
        <v/>
      </c>
    </row>
    <row r="14" spans="1:5" ht="12.75" customHeight="1" x14ac:dyDescent="0.2">
      <c r="A14" s="109" t="s">
        <v>24</v>
      </c>
      <c r="B14" s="110"/>
      <c r="C14" s="110"/>
      <c r="D14" s="111"/>
      <c r="E14" s="40">
        <f>SUM(E5:E13)</f>
        <v>0</v>
      </c>
    </row>
    <row r="16" spans="1:5" ht="13.5" x14ac:dyDescent="0.2">
      <c r="C16" s="103" t="s">
        <v>205</v>
      </c>
      <c r="D16" s="103"/>
      <c r="E16" s="104"/>
    </row>
    <row r="17" spans="3:5" x14ac:dyDescent="0.2">
      <c r="C17" s="89"/>
      <c r="D17" s="89"/>
      <c r="E17" s="89"/>
    </row>
    <row r="18" spans="3:5" x14ac:dyDescent="0.2">
      <c r="C18" s="89"/>
      <c r="D18" s="89"/>
      <c r="E18" s="89"/>
    </row>
    <row r="19" spans="3:5" x14ac:dyDescent="0.2">
      <c r="C19" s="89"/>
      <c r="D19" s="89"/>
      <c r="E19" s="89"/>
    </row>
    <row r="20" spans="3:5" x14ac:dyDescent="0.2">
      <c r="C20" s="105" t="s">
        <v>206</v>
      </c>
      <c r="D20" s="105"/>
      <c r="E20" s="104"/>
    </row>
  </sheetData>
  <mergeCells count="4">
    <mergeCell ref="A2:E2"/>
    <mergeCell ref="A14:D14"/>
    <mergeCell ref="C16:E16"/>
    <mergeCell ref="C20:E20"/>
  </mergeCells>
  <phoneticPr fontId="1" type="noConversion"/>
  <pageMargins left="0.42" right="0.31" top="0.72" bottom="0.65" header="0.5" footer="0.36"/>
  <pageSetup paperSize="9" orientation="portrait" r:id="rId1"/>
  <headerFooter alignWithMargins="0">
    <oddHeader>&amp;L&amp;"Verdana,Έντονα"&amp;8CLLD/ LEADER 2014 - 2020       &amp;R&amp;"Verdana,Έντονα"&amp;8ΠΟΛΙΤΙΣΜΟΣ &amp; ΠΕΡΙΒΑΛΛΟΝ ΕΝ ΠΛΩ</oddHeader>
    <oddFooter>&amp;C&amp;"Verdana,Έντονα"&amp;8ΔΙΚΤΥΟ ΣΥΝΕΡΓΑΣΙΑΣ ΝΗΣΩΝ ΔΗΜΩΝ ΠΕ ΑΤΤΙΚΗΣ &amp;R&amp;"Verdana,Έντονα"&amp;8&amp;P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sqref="A1:B3"/>
    </sheetView>
  </sheetViews>
  <sheetFormatPr defaultRowHeight="12.75" x14ac:dyDescent="0.2"/>
  <sheetData>
    <row r="1" spans="1:2" ht="53.25" x14ac:dyDescent="0.2">
      <c r="A1" s="57"/>
      <c r="B1" s="55" t="s">
        <v>176</v>
      </c>
    </row>
    <row r="2" spans="1:2" ht="84.75" x14ac:dyDescent="0.2">
      <c r="A2" s="57"/>
      <c r="B2" s="55" t="s">
        <v>174</v>
      </c>
    </row>
    <row r="3" spans="1:2" ht="84" x14ac:dyDescent="0.2">
      <c r="A3" s="57" t="e">
        <f>IF(#REF!="Μη οικοδομημένη και οικοδομημένη γη ",0,IF(#REF!="Εγκαταλελειμμένες και πρώην βιομηχανικές εγκαταστάσεις ",1,2))</f>
        <v>#REF!</v>
      </c>
      <c r="B3" s="56" t="s">
        <v>180</v>
      </c>
    </row>
  </sheetData>
  <sheetProtection password="9FB7" sheet="1" objects="1" scenarios="1"/>
  <phoneticPr fontId="1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view="pageBreakPreview" zoomScale="130" zoomScaleNormal="100" zoomScaleSheetLayoutView="130" workbookViewId="0">
      <selection activeCell="C19" sqref="C19"/>
    </sheetView>
  </sheetViews>
  <sheetFormatPr defaultRowHeight="12.75" x14ac:dyDescent="0.2"/>
  <cols>
    <col min="2" max="2" width="29.5703125" customWidth="1"/>
    <col min="3" max="3" width="14.28515625" customWidth="1"/>
    <col min="4" max="4" width="14" customWidth="1"/>
    <col min="5" max="5" width="15.28515625" customWidth="1"/>
  </cols>
  <sheetData>
    <row r="1" spans="1:5" x14ac:dyDescent="0.2">
      <c r="A1" s="122" t="s">
        <v>181</v>
      </c>
      <c r="B1" s="122"/>
      <c r="C1" s="122"/>
      <c r="D1" s="122"/>
      <c r="E1" s="122"/>
    </row>
    <row r="2" spans="1:5" x14ac:dyDescent="0.2">
      <c r="A2" s="122" t="s">
        <v>177</v>
      </c>
      <c r="B2" s="122"/>
      <c r="C2" s="122"/>
      <c r="D2" s="122"/>
      <c r="E2" s="122"/>
    </row>
    <row r="4" spans="1:5" ht="28.5" customHeight="1" x14ac:dyDescent="0.2">
      <c r="A4" s="123" t="s">
        <v>175</v>
      </c>
      <c r="B4" s="123"/>
      <c r="C4" s="123"/>
      <c r="D4" s="124" t="s">
        <v>176</v>
      </c>
      <c r="E4" s="124"/>
    </row>
    <row r="5" spans="1:5" ht="21" x14ac:dyDescent="0.2">
      <c r="A5" s="45" t="s">
        <v>20</v>
      </c>
      <c r="B5" s="46" t="s">
        <v>160</v>
      </c>
      <c r="C5" s="45" t="s">
        <v>121</v>
      </c>
      <c r="D5" s="45" t="s">
        <v>25</v>
      </c>
      <c r="E5" s="46" t="s">
        <v>26</v>
      </c>
    </row>
    <row r="6" spans="1:5" ht="21.75" x14ac:dyDescent="0.2">
      <c r="A6" s="46">
        <v>1</v>
      </c>
      <c r="B6" s="43" t="s">
        <v>176</v>
      </c>
      <c r="C6" s="47"/>
      <c r="D6" s="47" t="str">
        <f>IF(C6&lt;&gt;"",ROUND(C6*0.24,2),"")</f>
        <v/>
      </c>
      <c r="E6" s="47">
        <v>0</v>
      </c>
    </row>
    <row r="7" spans="1:5" ht="21.75" x14ac:dyDescent="0.2">
      <c r="A7" s="46">
        <v>2</v>
      </c>
      <c r="B7" s="43" t="s">
        <v>174</v>
      </c>
      <c r="C7" s="47"/>
      <c r="D7" s="47" t="str">
        <f>IF(C7&lt;&gt;"",ROUND(C7*0.24,2),"")</f>
        <v/>
      </c>
      <c r="E7" s="47" t="str">
        <f>IF(C7&lt;&gt;"",C7+D7,"")</f>
        <v/>
      </c>
    </row>
    <row r="8" spans="1:5" ht="21" x14ac:dyDescent="0.2">
      <c r="A8" s="46">
        <v>3</v>
      </c>
      <c r="B8" s="44" t="s">
        <v>180</v>
      </c>
      <c r="C8" s="47"/>
      <c r="D8" s="47" t="str">
        <f>IF(C8&lt;&gt;"",ROUND(C8*0.24,2),"")</f>
        <v/>
      </c>
      <c r="E8" s="47" t="str">
        <f>IF(C8&lt;&gt;"",C8+D8,"")</f>
        <v/>
      </c>
    </row>
    <row r="9" spans="1:5" x14ac:dyDescent="0.2">
      <c r="A9" s="119" t="s">
        <v>24</v>
      </c>
      <c r="B9" s="120"/>
      <c r="C9" s="48">
        <f>SUM(C6:C8)</f>
        <v>0</v>
      </c>
      <c r="D9" s="48">
        <f>SUM(D6:D8)</f>
        <v>0</v>
      </c>
      <c r="E9" s="48">
        <f>SUM(E6:E8)</f>
        <v>0</v>
      </c>
    </row>
    <row r="11" spans="1:5" x14ac:dyDescent="0.2">
      <c r="A11" s="121" t="s">
        <v>179</v>
      </c>
      <c r="B11" s="121"/>
      <c r="C11" s="121"/>
      <c r="D11" s="121"/>
      <c r="E11" s="121"/>
    </row>
    <row r="12" spans="1:5" ht="21" x14ac:dyDescent="0.2">
      <c r="A12" s="45" t="s">
        <v>20</v>
      </c>
      <c r="B12" s="46" t="s">
        <v>160</v>
      </c>
      <c r="C12" s="45" t="s">
        <v>121</v>
      </c>
      <c r="D12" s="45" t="s">
        <v>25</v>
      </c>
      <c r="E12" s="46" t="s">
        <v>26</v>
      </c>
    </row>
    <row r="13" spans="1:5" x14ac:dyDescent="0.2">
      <c r="A13" s="46">
        <v>1</v>
      </c>
      <c r="B13" s="44" t="s">
        <v>178</v>
      </c>
      <c r="C13" s="47"/>
      <c r="D13" s="47" t="str">
        <f>IF(C13&lt;&gt;"",ROUND(C13*0.24,2),"")</f>
        <v/>
      </c>
      <c r="E13" s="47">
        <v>0</v>
      </c>
    </row>
    <row r="14" spans="1:5" x14ac:dyDescent="0.2">
      <c r="A14" s="119" t="s">
        <v>24</v>
      </c>
      <c r="B14" s="120"/>
      <c r="C14" s="48">
        <f>SUM(C13)</f>
        <v>0</v>
      </c>
      <c r="D14" s="48">
        <f>SUM(D13)</f>
        <v>0</v>
      </c>
      <c r="E14" s="48">
        <f>SUM(E13)</f>
        <v>0</v>
      </c>
    </row>
    <row r="15" spans="1:5" x14ac:dyDescent="0.2">
      <c r="A15" s="42"/>
      <c r="B15" s="54"/>
      <c r="C15" s="42"/>
      <c r="D15" s="42"/>
      <c r="E15" s="42"/>
    </row>
    <row r="16" spans="1:5" ht="21" x14ac:dyDescent="0.2">
      <c r="A16" s="117" t="s">
        <v>24</v>
      </c>
      <c r="B16" s="118"/>
      <c r="C16" s="49" t="s">
        <v>24</v>
      </c>
      <c r="D16" s="49" t="s">
        <v>25</v>
      </c>
      <c r="E16" s="50" t="s">
        <v>26</v>
      </c>
    </row>
    <row r="17" spans="1:5" x14ac:dyDescent="0.2">
      <c r="A17" s="112" t="s">
        <v>177</v>
      </c>
      <c r="B17" s="113"/>
      <c r="C17" s="212">
        <f>C9</f>
        <v>0</v>
      </c>
      <c r="D17" s="51">
        <f>D9</f>
        <v>0</v>
      </c>
      <c r="E17" s="51">
        <f>E9</f>
        <v>0</v>
      </c>
    </row>
    <row r="18" spans="1:5" x14ac:dyDescent="0.2">
      <c r="A18" s="112" t="s">
        <v>179</v>
      </c>
      <c r="B18" s="113"/>
      <c r="C18" s="212">
        <f>C14</f>
        <v>0</v>
      </c>
      <c r="D18" s="51">
        <f>D14</f>
        <v>0</v>
      </c>
      <c r="E18" s="51">
        <f>E14</f>
        <v>0</v>
      </c>
    </row>
    <row r="19" spans="1:5" x14ac:dyDescent="0.2">
      <c r="A19" s="114" t="s">
        <v>115</v>
      </c>
      <c r="B19" s="115"/>
      <c r="C19" s="52">
        <f>SUM(C17:C18)</f>
        <v>0</v>
      </c>
      <c r="D19" s="52">
        <f>SUM(D17:D18)</f>
        <v>0</v>
      </c>
      <c r="E19" s="53">
        <f>SUM(E17:E18)</f>
        <v>0</v>
      </c>
    </row>
    <row r="20" spans="1:5" x14ac:dyDescent="0.2">
      <c r="A20" s="116"/>
      <c r="B20" s="116"/>
      <c r="C20" s="116"/>
      <c r="D20" s="116"/>
      <c r="E20" s="58"/>
    </row>
    <row r="22" spans="1:5" x14ac:dyDescent="0.2">
      <c r="C22" s="103" t="s">
        <v>205</v>
      </c>
      <c r="D22" s="103"/>
      <c r="E22" s="104"/>
    </row>
    <row r="23" spans="1:5" x14ac:dyDescent="0.2">
      <c r="C23" s="89"/>
      <c r="D23" s="89"/>
      <c r="E23" s="89"/>
    </row>
    <row r="24" spans="1:5" x14ac:dyDescent="0.2">
      <c r="C24" s="89"/>
      <c r="D24" s="89"/>
      <c r="E24" s="89"/>
    </row>
    <row r="25" spans="1:5" x14ac:dyDescent="0.2">
      <c r="C25" s="89"/>
      <c r="D25" s="89"/>
      <c r="E25" s="89"/>
    </row>
    <row r="26" spans="1:5" x14ac:dyDescent="0.2">
      <c r="C26" s="105" t="s">
        <v>206</v>
      </c>
      <c r="D26" s="105"/>
      <c r="E26" s="104"/>
    </row>
  </sheetData>
  <mergeCells count="14">
    <mergeCell ref="A16:B16"/>
    <mergeCell ref="A9:B9"/>
    <mergeCell ref="A11:E11"/>
    <mergeCell ref="A14:B14"/>
    <mergeCell ref="A1:E1"/>
    <mergeCell ref="A2:E2"/>
    <mergeCell ref="A4:C4"/>
    <mergeCell ref="D4:E4"/>
    <mergeCell ref="C22:E22"/>
    <mergeCell ref="C26:E26"/>
    <mergeCell ref="A17:B17"/>
    <mergeCell ref="A18:B18"/>
    <mergeCell ref="A19:B19"/>
    <mergeCell ref="A20:D20"/>
  </mergeCells>
  <phoneticPr fontId="14" type="noConversion"/>
  <pageMargins left="0.42" right="0.31" top="0.72" bottom="0.65" header="0.5" footer="0.36"/>
  <pageSetup paperSize="9" orientation="portrait" r:id="rId1"/>
  <headerFooter alignWithMargins="0">
    <oddHeader>&amp;L&amp;"Verdana,Έντονα"&amp;8CLLD/ LEADER 2014 - 2020       &amp;R&amp;"Verdana,Έντονα"&amp;8ΠΟΛΙΤΙΣΜΟΣ &amp; ΠΕΡΙΒΑΛΛΟΝ ΕΝ ΠΛΩ</oddHeader>
    <oddFooter>&amp;C&amp;"Verdana,Έντονα"&amp;8ΔΙΚΤΥΟ ΣΥΝΕΡΓΑΣΙΑΣ ΝΗΣΩΝ ΔΗΜΩΝ ΠΕ ΑΤΤΙΚΗΣ  &amp;R&amp;"Verdana,Έντονα"&amp;8&amp;P</oddFooter>
  </headerFooter>
  <ignoredErrors>
    <ignoredError sqref="E8 D6:D8 E6:E7 D1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E12" sqref="E12"/>
    </sheetView>
  </sheetViews>
  <sheetFormatPr defaultColWidth="9" defaultRowHeight="11.25" x14ac:dyDescent="0.15"/>
  <cols>
    <col min="1" max="1" width="5.28515625" style="61" customWidth="1"/>
    <col min="2" max="2" width="36.85546875" style="6" customWidth="1"/>
    <col min="3" max="4" width="9" style="6" customWidth="1"/>
    <col min="5" max="5" width="19.7109375" style="6" customWidth="1"/>
    <col min="6" max="16384" width="9" style="9"/>
  </cols>
  <sheetData>
    <row r="1" spans="1:5" ht="19.5" customHeight="1" x14ac:dyDescent="0.15">
      <c r="A1" s="108" t="s">
        <v>186</v>
      </c>
      <c r="B1" s="108"/>
      <c r="C1" s="108"/>
      <c r="D1" s="108"/>
      <c r="E1" s="108"/>
    </row>
    <row r="2" spans="1:5" x14ac:dyDescent="0.15">
      <c r="A2" s="59"/>
      <c r="B2" s="59"/>
      <c r="C2" s="59"/>
      <c r="D2" s="59"/>
      <c r="E2" s="59"/>
    </row>
    <row r="3" spans="1:5" s="6" customFormat="1" ht="12.95" customHeight="1" x14ac:dyDescent="0.2">
      <c r="A3" s="125" t="s">
        <v>20</v>
      </c>
      <c r="B3" s="125" t="s">
        <v>22</v>
      </c>
      <c r="C3" s="125" t="s">
        <v>121</v>
      </c>
      <c r="D3" s="125" t="s">
        <v>25</v>
      </c>
      <c r="E3" s="125" t="s">
        <v>26</v>
      </c>
    </row>
    <row r="4" spans="1:5" s="6" customFormat="1" x14ac:dyDescent="0.2">
      <c r="A4" s="125"/>
      <c r="B4" s="125"/>
      <c r="C4" s="125"/>
      <c r="D4" s="125"/>
      <c r="E4" s="125"/>
    </row>
    <row r="5" spans="1:5" ht="24.4" customHeight="1" x14ac:dyDescent="0.15">
      <c r="A5" s="71" t="s">
        <v>129</v>
      </c>
      <c r="B5" s="72" t="s">
        <v>130</v>
      </c>
      <c r="C5" s="73">
        <f>Κτιριακά!I229</f>
        <v>0</v>
      </c>
      <c r="D5" s="73">
        <f>Κτιριακά!J229</f>
        <v>0</v>
      </c>
      <c r="E5" s="73">
        <f>C5+D5</f>
        <v>0</v>
      </c>
    </row>
    <row r="6" spans="1:5" x14ac:dyDescent="0.15">
      <c r="A6" s="71" t="s">
        <v>131</v>
      </c>
      <c r="B6" s="72" t="s">
        <v>157</v>
      </c>
      <c r="C6" s="73">
        <f>'Μελέτες Προβολή'!C8</f>
        <v>0</v>
      </c>
      <c r="D6" s="73">
        <f>'Μελέτες Προβολή'!D8</f>
        <v>0</v>
      </c>
      <c r="E6" s="73">
        <f>C6+D6</f>
        <v>0</v>
      </c>
    </row>
    <row r="7" spans="1:5" ht="22.7" customHeight="1" x14ac:dyDescent="0.15">
      <c r="A7" s="71" t="s">
        <v>133</v>
      </c>
      <c r="B7" s="72" t="s">
        <v>132</v>
      </c>
      <c r="C7" s="73">
        <f>Εξοπλισμός!C32</f>
        <v>0</v>
      </c>
      <c r="D7" s="73">
        <f>Εξοπλισμός!D32</f>
        <v>0</v>
      </c>
      <c r="E7" s="73">
        <f>C7+D7</f>
        <v>0</v>
      </c>
    </row>
    <row r="8" spans="1:5" x14ac:dyDescent="0.15">
      <c r="A8" s="71" t="s">
        <v>158</v>
      </c>
      <c r="B8" s="72" t="s">
        <v>159</v>
      </c>
      <c r="C8" s="73">
        <f>'Μελέτες Προβολή'!C20</f>
        <v>0</v>
      </c>
      <c r="D8" s="73">
        <f>'Μελέτες Προβολή'!D20</f>
        <v>0</v>
      </c>
      <c r="E8" s="73">
        <f>C8+D8</f>
        <v>0</v>
      </c>
    </row>
    <row r="9" spans="1:5" x14ac:dyDescent="0.15">
      <c r="A9" s="71" t="s">
        <v>18</v>
      </c>
      <c r="B9" s="72" t="s">
        <v>19</v>
      </c>
      <c r="C9" s="73">
        <f>'Πολιτιστικές Εκδηλώσεις'!C14</f>
        <v>0</v>
      </c>
      <c r="D9" s="73">
        <f>'Πολιτιστικές Εκδηλώσεις'!D14</f>
        <v>0</v>
      </c>
      <c r="E9" s="73">
        <f>C9+D9</f>
        <v>0</v>
      </c>
    </row>
    <row r="10" spans="1:5" x14ac:dyDescent="0.15">
      <c r="A10" s="71" t="s">
        <v>182</v>
      </c>
      <c r="B10" s="72" t="e">
        <f>#REF!</f>
        <v>#REF!</v>
      </c>
      <c r="C10" s="73"/>
      <c r="D10" s="73"/>
      <c r="E10" s="73"/>
    </row>
    <row r="11" spans="1:5" s="8" customFormat="1" ht="29.25" customHeight="1" x14ac:dyDescent="0.15">
      <c r="A11" s="74"/>
      <c r="B11" s="75" t="s">
        <v>185</v>
      </c>
      <c r="C11" s="76">
        <f>SUM(C5:C10)</f>
        <v>0</v>
      </c>
      <c r="D11" s="76">
        <f>SUM(D5:D9)</f>
        <v>0</v>
      </c>
      <c r="E11" s="76">
        <f>SUM(E5:E9)</f>
        <v>0</v>
      </c>
    </row>
    <row r="12" spans="1:5" x14ac:dyDescent="0.15">
      <c r="A12" s="60"/>
    </row>
    <row r="13" spans="1:5" ht="12" x14ac:dyDescent="0.2">
      <c r="C13" s="103" t="s">
        <v>205</v>
      </c>
      <c r="D13" s="103"/>
      <c r="E13" s="104"/>
    </row>
    <row r="14" spans="1:5" x14ac:dyDescent="0.15">
      <c r="C14" s="89"/>
      <c r="D14" s="89"/>
      <c r="E14" s="89"/>
    </row>
    <row r="15" spans="1:5" x14ac:dyDescent="0.15">
      <c r="C15" s="89"/>
      <c r="D15" s="89"/>
      <c r="E15" s="89"/>
    </row>
    <row r="16" spans="1:5" x14ac:dyDescent="0.15">
      <c r="C16" s="89"/>
      <c r="D16" s="89"/>
      <c r="E16" s="89"/>
    </row>
    <row r="17" spans="3:5" ht="12" x14ac:dyDescent="0.2">
      <c r="C17" s="105" t="s">
        <v>206</v>
      </c>
      <c r="D17" s="105"/>
      <c r="E17" s="104"/>
    </row>
  </sheetData>
  <mergeCells count="8">
    <mergeCell ref="C17:E17"/>
    <mergeCell ref="A1:E1"/>
    <mergeCell ref="A3:A4"/>
    <mergeCell ref="B3:B4"/>
    <mergeCell ref="C3:C4"/>
    <mergeCell ref="D3:D4"/>
    <mergeCell ref="E3:E4"/>
    <mergeCell ref="C13:E13"/>
  </mergeCells>
  <phoneticPr fontId="1" type="noConversion"/>
  <pageMargins left="0.42" right="0.31" top="0.72" bottom="0.65" header="0.5" footer="0.36"/>
  <pageSetup paperSize="9" orientation="portrait" r:id="rId1"/>
  <headerFooter alignWithMargins="0">
    <oddHeader>&amp;L&amp;"Verdana,Έντονα"&amp;8CLLD/ LEADER 2014 - 2020       &amp;R&amp;"Verdana,Έντονα"&amp;8ΠΟΛΙΤΙΣΜΟΣ &amp; ΠΕΡΙΒΑΛΛΟΝ ΕΝ ΠΛΩ</oddHeader>
    <oddFooter>&amp;C&amp;"Verdana,Έντονα"&amp;8ΔΙΚΤΥΟ ΣΥΝΕΡΓΑΣΙΑΣ ΝΗΣΩΝ ΔΗΜΩΝ ΠΕ ΑΤΤΙΚΗΣ &amp;R&amp;"Verdana,Έντονα"&amp;8&amp;P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view="pageBreakPreview" zoomScaleNormal="100" zoomScaleSheetLayoutView="100" workbookViewId="0">
      <selection activeCell="B10" sqref="B10"/>
    </sheetView>
  </sheetViews>
  <sheetFormatPr defaultColWidth="9" defaultRowHeight="11.25" x14ac:dyDescent="0.15"/>
  <cols>
    <col min="1" max="1" width="5.28515625" style="61" customWidth="1"/>
    <col min="2" max="2" width="34.7109375" style="6" customWidth="1"/>
    <col min="3" max="14" width="4.28515625" style="6" customWidth="1"/>
    <col min="15" max="24" width="4.28515625" style="9" customWidth="1"/>
    <col min="25" max="16384" width="9" style="9"/>
  </cols>
  <sheetData>
    <row r="1" spans="1:24" ht="19.5" customHeight="1" x14ac:dyDescent="0.15">
      <c r="A1" s="108" t="s">
        <v>188</v>
      </c>
      <c r="B1" s="108"/>
      <c r="C1" s="108"/>
      <c r="D1" s="108"/>
      <c r="E1" s="108"/>
      <c r="F1" s="108"/>
      <c r="G1" s="108"/>
      <c r="H1" s="108"/>
      <c r="I1" s="108"/>
      <c r="J1" s="108"/>
      <c r="K1" s="108"/>
      <c r="L1" s="108"/>
      <c r="M1" s="108"/>
      <c r="N1" s="108"/>
    </row>
    <row r="2" spans="1:24" x14ac:dyDescent="0.15">
      <c r="A2" s="59"/>
      <c r="B2" s="59"/>
      <c r="C2" s="59"/>
      <c r="D2" s="59"/>
      <c r="E2" s="59"/>
      <c r="F2" s="59"/>
      <c r="G2" s="59"/>
      <c r="H2" s="59"/>
      <c r="I2" s="59"/>
      <c r="J2" s="59"/>
      <c r="K2" s="59"/>
      <c r="L2" s="59"/>
      <c r="M2" s="59"/>
      <c r="N2" s="59"/>
    </row>
    <row r="3" spans="1:24" s="6" customFormat="1" ht="12.95" customHeight="1" x14ac:dyDescent="0.2">
      <c r="A3" s="125" t="s">
        <v>20</v>
      </c>
      <c r="B3" s="125" t="s">
        <v>22</v>
      </c>
      <c r="C3" s="77">
        <v>2018</v>
      </c>
      <c r="D3" s="77"/>
      <c r="E3" s="77">
        <v>2019</v>
      </c>
      <c r="F3" s="77"/>
      <c r="G3" s="77"/>
      <c r="H3" s="77"/>
      <c r="I3" s="77">
        <v>2020</v>
      </c>
      <c r="J3" s="77"/>
      <c r="K3" s="77"/>
      <c r="L3" s="77"/>
      <c r="M3" s="77">
        <v>2021</v>
      </c>
      <c r="N3" s="77"/>
      <c r="O3" s="77"/>
      <c r="P3" s="77"/>
      <c r="Q3" s="77">
        <v>2022</v>
      </c>
      <c r="R3" s="77"/>
      <c r="S3" s="77"/>
      <c r="T3" s="77"/>
      <c r="U3" s="77">
        <v>2023</v>
      </c>
      <c r="V3" s="77"/>
      <c r="W3" s="77"/>
      <c r="X3" s="77"/>
    </row>
    <row r="4" spans="1:24" s="6" customFormat="1" x14ac:dyDescent="0.2">
      <c r="A4" s="125"/>
      <c r="B4" s="125"/>
      <c r="C4" s="78" t="s">
        <v>189</v>
      </c>
      <c r="D4" s="78" t="s">
        <v>190</v>
      </c>
      <c r="E4" s="78" t="s">
        <v>191</v>
      </c>
      <c r="F4" s="78" t="s">
        <v>192</v>
      </c>
      <c r="G4" s="78" t="s">
        <v>193</v>
      </c>
      <c r="H4" s="78" t="s">
        <v>190</v>
      </c>
      <c r="I4" s="78" t="s">
        <v>191</v>
      </c>
      <c r="J4" s="78" t="s">
        <v>192</v>
      </c>
      <c r="K4" s="78" t="s">
        <v>193</v>
      </c>
      <c r="L4" s="78" t="s">
        <v>190</v>
      </c>
      <c r="M4" s="78" t="s">
        <v>191</v>
      </c>
      <c r="N4" s="78" t="s">
        <v>192</v>
      </c>
      <c r="O4" s="78" t="s">
        <v>193</v>
      </c>
      <c r="P4" s="78" t="s">
        <v>190</v>
      </c>
      <c r="Q4" s="78" t="s">
        <v>191</v>
      </c>
      <c r="R4" s="78" t="s">
        <v>192</v>
      </c>
      <c r="S4" s="78" t="s">
        <v>193</v>
      </c>
      <c r="T4" s="78" t="s">
        <v>190</v>
      </c>
      <c r="U4" s="78" t="s">
        <v>191</v>
      </c>
      <c r="V4" s="78" t="s">
        <v>192</v>
      </c>
      <c r="W4" s="78" t="s">
        <v>193</v>
      </c>
      <c r="X4" s="78" t="s">
        <v>190</v>
      </c>
    </row>
    <row r="5" spans="1:24" ht="33.75" x14ac:dyDescent="0.15">
      <c r="A5" s="71" t="s">
        <v>129</v>
      </c>
      <c r="B5" s="72" t="s">
        <v>130</v>
      </c>
      <c r="C5" s="73"/>
      <c r="D5" s="73"/>
      <c r="E5" s="73"/>
      <c r="F5" s="73"/>
      <c r="G5" s="73"/>
      <c r="H5" s="73"/>
      <c r="I5" s="73"/>
      <c r="J5" s="73"/>
      <c r="K5" s="73"/>
      <c r="L5" s="73"/>
      <c r="M5" s="73"/>
      <c r="N5" s="73"/>
      <c r="O5" s="79"/>
      <c r="P5" s="79"/>
      <c r="Q5" s="79"/>
      <c r="R5" s="79"/>
      <c r="S5" s="79"/>
      <c r="T5" s="79"/>
      <c r="U5" s="79"/>
      <c r="V5" s="79"/>
      <c r="W5" s="79"/>
      <c r="X5" s="79"/>
    </row>
    <row r="6" spans="1:24" x14ac:dyDescent="0.15">
      <c r="A6" s="71" t="s">
        <v>131</v>
      </c>
      <c r="B6" s="72" t="s">
        <v>157</v>
      </c>
      <c r="C6" s="73"/>
      <c r="D6" s="73"/>
      <c r="E6" s="73"/>
      <c r="F6" s="73"/>
      <c r="G6" s="73"/>
      <c r="H6" s="73"/>
      <c r="I6" s="73"/>
      <c r="J6" s="73"/>
      <c r="K6" s="73"/>
      <c r="L6" s="73"/>
      <c r="M6" s="73"/>
      <c r="N6" s="73"/>
      <c r="O6" s="79"/>
      <c r="P6" s="79"/>
      <c r="Q6" s="79"/>
      <c r="R6" s="79"/>
      <c r="S6" s="79"/>
      <c r="T6" s="79"/>
      <c r="U6" s="79"/>
      <c r="V6" s="79"/>
      <c r="W6" s="79"/>
      <c r="X6" s="79"/>
    </row>
    <row r="7" spans="1:24" ht="22.5" x14ac:dyDescent="0.15">
      <c r="A7" s="71" t="s">
        <v>133</v>
      </c>
      <c r="B7" s="72" t="s">
        <v>132</v>
      </c>
      <c r="C7" s="73"/>
      <c r="D7" s="73"/>
      <c r="E7" s="73"/>
      <c r="F7" s="73"/>
      <c r="G7" s="73"/>
      <c r="H7" s="73"/>
      <c r="I7" s="73"/>
      <c r="J7" s="73"/>
      <c r="K7" s="73"/>
      <c r="L7" s="73"/>
      <c r="M7" s="73"/>
      <c r="N7" s="73"/>
      <c r="O7" s="79"/>
      <c r="P7" s="79"/>
      <c r="Q7" s="79"/>
      <c r="R7" s="79"/>
      <c r="S7" s="79"/>
      <c r="T7" s="79"/>
      <c r="U7" s="79"/>
      <c r="V7" s="79"/>
      <c r="W7" s="79"/>
      <c r="X7" s="79"/>
    </row>
    <row r="8" spans="1:24" x14ac:dyDescent="0.15">
      <c r="A8" s="71" t="s">
        <v>158</v>
      </c>
      <c r="B8" s="72" t="s">
        <v>159</v>
      </c>
      <c r="C8" s="73"/>
      <c r="D8" s="73"/>
      <c r="E8" s="73"/>
      <c r="F8" s="73"/>
      <c r="G8" s="73"/>
      <c r="H8" s="73"/>
      <c r="I8" s="73"/>
      <c r="J8" s="73"/>
      <c r="K8" s="73"/>
      <c r="L8" s="73"/>
      <c r="M8" s="73"/>
      <c r="N8" s="73"/>
      <c r="O8" s="79"/>
      <c r="P8" s="79"/>
      <c r="Q8" s="79"/>
      <c r="R8" s="79"/>
      <c r="S8" s="79"/>
      <c r="T8" s="79"/>
      <c r="U8" s="79"/>
      <c r="V8" s="79"/>
      <c r="W8" s="79"/>
      <c r="X8" s="79"/>
    </row>
    <row r="9" spans="1:24" x14ac:dyDescent="0.15">
      <c r="A9" s="71" t="s">
        <v>18</v>
      </c>
      <c r="B9" s="72" t="s">
        <v>19</v>
      </c>
      <c r="C9" s="73"/>
      <c r="D9" s="73"/>
      <c r="E9" s="73"/>
      <c r="F9" s="73"/>
      <c r="G9" s="73"/>
      <c r="H9" s="73"/>
      <c r="I9" s="73"/>
      <c r="J9" s="73"/>
      <c r="K9" s="73"/>
      <c r="L9" s="73"/>
      <c r="M9" s="73"/>
      <c r="N9" s="73"/>
      <c r="O9" s="79"/>
      <c r="P9" s="79"/>
      <c r="Q9" s="79"/>
      <c r="R9" s="79"/>
      <c r="S9" s="79"/>
      <c r="T9" s="79"/>
      <c r="U9" s="79"/>
      <c r="V9" s="79"/>
      <c r="W9" s="79"/>
      <c r="X9" s="79"/>
    </row>
    <row r="10" spans="1:24" x14ac:dyDescent="0.15">
      <c r="A10" s="71" t="s">
        <v>182</v>
      </c>
      <c r="B10" s="72" t="e">
        <f>#REF!</f>
        <v>#REF!</v>
      </c>
      <c r="C10" s="73"/>
      <c r="D10" s="73"/>
      <c r="E10" s="73"/>
      <c r="F10" s="73"/>
      <c r="G10" s="73"/>
      <c r="H10" s="73"/>
      <c r="I10" s="73"/>
      <c r="J10" s="73"/>
      <c r="K10" s="73"/>
      <c r="L10" s="73"/>
      <c r="M10" s="73"/>
      <c r="N10" s="73"/>
      <c r="O10" s="79"/>
      <c r="P10" s="79"/>
      <c r="Q10" s="79"/>
      <c r="R10" s="79"/>
      <c r="S10" s="79"/>
      <c r="T10" s="79"/>
      <c r="U10" s="79"/>
      <c r="V10" s="79"/>
      <c r="W10" s="79"/>
      <c r="X10" s="79"/>
    </row>
    <row r="11" spans="1:24" s="8" customFormat="1" ht="29.25" customHeight="1" x14ac:dyDescent="0.15">
      <c r="A11" s="74"/>
      <c r="B11" s="75" t="s">
        <v>185</v>
      </c>
      <c r="C11" s="76"/>
      <c r="D11" s="76"/>
      <c r="E11" s="76"/>
      <c r="F11" s="76"/>
      <c r="G11" s="76"/>
      <c r="H11" s="76"/>
      <c r="I11" s="76"/>
      <c r="J11" s="76"/>
      <c r="K11" s="76"/>
      <c r="L11" s="76"/>
      <c r="M11" s="76"/>
      <c r="N11" s="76"/>
      <c r="O11" s="80"/>
      <c r="P11" s="80"/>
      <c r="Q11" s="80"/>
      <c r="R11" s="80"/>
      <c r="S11" s="80"/>
      <c r="T11" s="80"/>
      <c r="U11" s="80"/>
      <c r="V11" s="80"/>
      <c r="W11" s="80"/>
      <c r="X11" s="80"/>
    </row>
    <row r="12" spans="1:24" x14ac:dyDescent="0.15">
      <c r="A12" s="60"/>
    </row>
    <row r="13" spans="1:24" ht="26.1" customHeight="1" x14ac:dyDescent="0.15">
      <c r="A13" s="127" t="s">
        <v>187</v>
      </c>
      <c r="B13" s="127"/>
      <c r="C13" s="127"/>
      <c r="D13" s="127"/>
      <c r="E13" s="127"/>
      <c r="F13" s="127"/>
      <c r="G13" s="127"/>
      <c r="H13" s="127"/>
      <c r="I13" s="127"/>
      <c r="J13" s="127"/>
      <c r="K13" s="127"/>
      <c r="L13" s="127"/>
      <c r="M13" s="127"/>
      <c r="N13" s="127"/>
    </row>
    <row r="14" spans="1:24" s="90" customFormat="1" ht="26.1" customHeight="1" x14ac:dyDescent="0.2">
      <c r="A14" s="88"/>
      <c r="B14" s="88"/>
      <c r="C14" s="88"/>
      <c r="D14" s="88"/>
      <c r="E14" s="88"/>
      <c r="F14" s="88"/>
      <c r="G14" s="88"/>
      <c r="H14" s="88"/>
      <c r="I14" s="88"/>
      <c r="J14" s="88"/>
      <c r="K14" s="88"/>
      <c r="L14" s="88"/>
      <c r="M14" s="88"/>
      <c r="N14" s="88"/>
      <c r="P14" s="103" t="s">
        <v>205</v>
      </c>
      <c r="Q14" s="103"/>
      <c r="R14" s="104"/>
      <c r="S14" s="94"/>
      <c r="T14" s="94"/>
    </row>
    <row r="15" spans="1:24" ht="12.2" customHeight="1" x14ac:dyDescent="0.15">
      <c r="A15" s="128"/>
      <c r="B15" s="128"/>
      <c r="C15" s="128"/>
      <c r="D15" s="128"/>
      <c r="E15" s="128"/>
      <c r="F15" s="128"/>
      <c r="G15" s="128"/>
      <c r="H15" s="128"/>
      <c r="I15" s="128"/>
      <c r="J15" s="128"/>
      <c r="K15" s="128"/>
      <c r="L15" s="128"/>
      <c r="M15" s="128"/>
      <c r="N15" s="128"/>
      <c r="P15" s="89"/>
      <c r="Q15" s="89"/>
      <c r="R15" s="89"/>
    </row>
    <row r="16" spans="1:24" s="90" customFormat="1" ht="12.2" customHeight="1" x14ac:dyDescent="0.15">
      <c r="A16" s="87"/>
      <c r="B16" s="87"/>
      <c r="C16" s="87"/>
      <c r="D16" s="87"/>
      <c r="E16" s="87"/>
      <c r="F16" s="87"/>
      <c r="G16" s="87"/>
      <c r="H16" s="87"/>
      <c r="I16" s="87"/>
      <c r="J16" s="87"/>
      <c r="K16" s="87"/>
      <c r="L16" s="87"/>
      <c r="M16" s="87"/>
      <c r="N16" s="87"/>
      <c r="P16" s="89"/>
      <c r="Q16" s="89"/>
      <c r="R16" s="89"/>
    </row>
    <row r="17" spans="1:20" s="90" customFormat="1" ht="12.2" customHeight="1" x14ac:dyDescent="0.2">
      <c r="A17" s="87"/>
      <c r="B17" s="87"/>
      <c r="C17" s="87"/>
      <c r="D17" s="87"/>
      <c r="E17" s="87"/>
      <c r="F17" s="87"/>
      <c r="G17" s="87"/>
      <c r="H17" s="87"/>
      <c r="I17" s="87"/>
      <c r="J17" s="87"/>
      <c r="K17" s="87"/>
      <c r="L17" s="87"/>
      <c r="M17" s="87"/>
      <c r="N17" s="87"/>
      <c r="P17" s="103" t="s">
        <v>206</v>
      </c>
      <c r="Q17" s="103"/>
      <c r="R17" s="104"/>
      <c r="S17" s="94"/>
      <c r="T17" s="94"/>
    </row>
    <row r="18" spans="1:20" x14ac:dyDescent="0.15">
      <c r="A18" s="126"/>
      <c r="B18" s="126"/>
      <c r="C18" s="126"/>
      <c r="D18" s="126"/>
      <c r="E18" s="126"/>
      <c r="F18" s="126"/>
      <c r="G18" s="126"/>
      <c r="H18" s="126"/>
      <c r="I18" s="126"/>
      <c r="J18" s="126"/>
      <c r="K18" s="126"/>
      <c r="L18" s="126"/>
      <c r="M18" s="126"/>
      <c r="N18" s="126"/>
    </row>
    <row r="19" spans="1:20" x14ac:dyDescent="0.15">
      <c r="P19" s="89"/>
      <c r="Q19" s="89"/>
      <c r="R19" s="89"/>
    </row>
  </sheetData>
  <mergeCells count="8">
    <mergeCell ref="P14:T14"/>
    <mergeCell ref="P17:T17"/>
    <mergeCell ref="A18:N18"/>
    <mergeCell ref="A13:N13"/>
    <mergeCell ref="A15:N15"/>
    <mergeCell ref="A1:N1"/>
    <mergeCell ref="A3:A4"/>
    <mergeCell ref="B3:B4"/>
  </mergeCells>
  <phoneticPr fontId="1" type="noConversion"/>
  <pageMargins left="0.42" right="0.31" top="0.72" bottom="0.65" header="0.5" footer="0.36"/>
  <pageSetup paperSize="9" orientation="landscape" r:id="rId1"/>
  <headerFooter alignWithMargins="0">
    <oddHeader>&amp;L&amp;"Verdana,Έντονα"&amp;8CLLD/ LEADER 2014 - 2020       &amp;R&amp;"Verdana,Έντονα"&amp;8ΠΟΛΙΤΙΣΜΟΣ &amp; ΠΕΡΙΒΑΛΛΟΝ ΕΝ ΠΛΩ</oddHeader>
    <oddFooter>&amp;C&amp;"Verdana,Έντονα"&amp;8ΔΙΚΤΥΟ ΣΥΝΕΡΓΑΣΙΑΣ ΝΗΣΩΝ ΔΗΜΩΝ ΠΕ ΑΤΤΙΚΗΣ &amp;R&amp;"Verdana,Έντονα"&amp;8&amp;P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10</vt:i4>
      </vt:variant>
      <vt:variant>
        <vt:lpstr>Περιοχές με ονόματα</vt:lpstr>
      </vt:variant>
      <vt:variant>
        <vt:i4>7</vt:i4>
      </vt:variant>
    </vt:vector>
  </HeadingPairs>
  <TitlesOfParts>
    <vt:vector size="17" baseType="lpstr">
      <vt:lpstr>Εξώφυλλο</vt:lpstr>
      <vt:lpstr>Κτιριακά</vt:lpstr>
      <vt:lpstr>Εξοπλισμός</vt:lpstr>
      <vt:lpstr>Μελέτες Προβολή</vt:lpstr>
      <vt:lpstr>Πολιτιστικές Εκδηλώσεις</vt:lpstr>
      <vt:lpstr>Φύλλο2</vt:lpstr>
      <vt:lpstr>Απόκτηση γης - Απαλλοτριώσεις</vt:lpstr>
      <vt:lpstr>Σύνοψη Κόστους</vt:lpstr>
      <vt:lpstr>Χρονοδιάγραμμα</vt:lpstr>
      <vt:lpstr>Χρηματοδότηση</vt:lpstr>
      <vt:lpstr>Εξοπλισμός!Print_Area</vt:lpstr>
      <vt:lpstr>Εξώφυλλο!Print_Area</vt:lpstr>
      <vt:lpstr>Κτιριακά!Print_Area</vt:lpstr>
      <vt:lpstr>'Σύνοψη Κόστους'!Print_Area</vt:lpstr>
      <vt:lpstr>Χρηματοδότηση!Print_Area</vt:lpstr>
      <vt:lpstr>Χρονοδιάγραμμα!Print_Area</vt:lpstr>
      <vt:lpstr>Κτιριακά!Print_Titles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2018-03-28T07:35:40Z</cp:lastPrinted>
  <dcterms:created xsi:type="dcterms:W3CDTF">1997-01-24T12:53:32Z</dcterms:created>
  <dcterms:modified xsi:type="dcterms:W3CDTF">2018-07-04T14:20:24Z</dcterms:modified>
</cp:coreProperties>
</file>