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S:\AtticasCloud\atticaislandsnetwork\Δίκτυο Δήμων ΠΕ Νήσων Αττικής\CLLD-LEADER\ΥΠΟΜΕΤΡΟ 19.2\ΙΔΙΩΤΙΚΑ\1η ΠΡΟΣΚΛΗΣΗ ΙΔΙΩΤΙΚΩΝ\ΕΡΓΑΣΙΑΣ\1Η_ΤΡΟΠ_1ΗΣ_ΠΡΟΣΚΛΗΣΗΣ_ΙΔ.ΝΗΣΩΝ\ΠΑΡΑΡΤΗΜΑ_I\"/>
    </mc:Choice>
  </mc:AlternateContent>
  <xr:revisionPtr revIDLastSave="0" documentId="13_ncr:1_{D796D590-30B7-414A-854A-E94C0CF828BB}" xr6:coauthVersionLast="43" xr6:coauthVersionMax="43" xr10:uidLastSave="{00000000-0000-0000-0000-000000000000}"/>
  <bookViews>
    <workbookView xWindow="-120" yWindow="-120" windowWidth="29040" windowHeight="15990" tabRatio="721" firstSheet="4" activeTab="4" xr2:uid="{00000000-000D-0000-FFFF-FFFF00000000}"/>
  </bookViews>
  <sheets>
    <sheet name="ΕΞΩΦΥΛΛΟ " sheetId="36" r:id="rId1"/>
    <sheet name="ΚΤΙΡΙΑΚΑ ΤΙΜΕΣ ΜΟΝΑΔΑΣ" sheetId="44" r:id="rId2"/>
    <sheet name="ΓΕΝΙΚΕΣ ΕΠΙΛΕΞΙΜΕΣ ΔΑΠΑΝΕΣ" sheetId="4" r:id="rId3"/>
    <sheet name="ΔΑΠΑΝΕΣ 19.2.1.1, 19.2.1.2" sheetId="37" r:id="rId4"/>
    <sheet name="ΔΑΠΑΝΕΣ 19.2.3.1,19.2.2.2" sheetId="38" r:id="rId5"/>
    <sheet name="ΔΑΠΑΝΕΣ 19.2.2.3,19.2.3.3 " sheetId="39" r:id="rId6"/>
    <sheet name="ΔΑΠΑΝΕΣ 19.2.3.5" sheetId="41" r:id="rId7"/>
    <sheet name="ΔΑΠΑΝΕΣ 19.2.2.6" sheetId="40" r:id="rId8"/>
    <sheet name="ΔΑΠΑΝΕΣ 19.2.6.2" sheetId="42" r:id="rId9"/>
    <sheet name="ΔΑΠΑΝΕΣ 19.2.7.3" sheetId="43" r:id="rId10"/>
    <sheet name="ΣΥΝΟΨΗ ΚΟΣΤΟΥΣ" sheetId="45" r:id="rId11"/>
    <sheet name="ΧΡΗΜΑΤΟΔΟΤΗΣΗ" sheetId="47" r:id="rId12"/>
  </sheets>
  <externalReferences>
    <externalReference r:id="rId13"/>
  </externalReferences>
  <definedNames>
    <definedName name="_xlnm.Print_Area" localSheetId="2">'ΓΕΝΙΚΕΣ ΕΠΙΛΕΞΙΜΕΣ ΔΑΠΑΝΕΣ'!$A$1:$H$195</definedName>
    <definedName name="_xlnm.Print_Area" localSheetId="3">'ΔΑΠΑΝΕΣ 19.2.1.1, 19.2.1.2'!$A$1:$H$54</definedName>
    <definedName name="_xlnm.Print_Area" localSheetId="5">'ΔΑΠΑΝΕΣ 19.2.2.3,19.2.3.3 '!$A$1:$H$68</definedName>
    <definedName name="_xlnm.Print_Area" localSheetId="7">'ΔΑΠΑΝΕΣ 19.2.2.6'!$A$1:$H$71</definedName>
    <definedName name="_xlnm.Print_Area" localSheetId="4">'ΔΑΠΑΝΕΣ 19.2.3.1,19.2.2.2'!$A$1:$H$43</definedName>
    <definedName name="_xlnm.Print_Area" localSheetId="6">'ΔΑΠΑΝΕΣ 19.2.3.5'!$A$1:$H$55</definedName>
    <definedName name="_xlnm.Print_Area" localSheetId="8">'ΔΑΠΑΝΕΣ 19.2.6.2'!$A$1:$H$92</definedName>
    <definedName name="_xlnm.Print_Area" localSheetId="9">'ΔΑΠΑΝΕΣ 19.2.7.3'!$A$1:$I$118</definedName>
    <definedName name="_xlnm.Print_Area" localSheetId="0">'ΕΞΩΦΥΛΛΟ '!$A$1:$I$12</definedName>
    <definedName name="_xlnm.Print_Area" localSheetId="1">'ΚΤΙΡΙΑΚΑ ΤΙΜΕΣ ΜΟΝΑΔΑΣ'!$A$1:$M$212</definedName>
    <definedName name="_xlnm.Print_Area" localSheetId="10">'ΣΥΝΟΨΗ ΚΟΣΤΟΥΣ'!$A$1:$F$19</definedName>
    <definedName name="_xlnm.Print_Area" localSheetId="11">ΧΡΗΜΑΤΟΔΟΤΗΣΗ!$A$1:$D$25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83" i="4" l="1"/>
  <c r="A182" i="4"/>
  <c r="A181" i="4"/>
  <c r="A180" i="4"/>
  <c r="A179" i="4"/>
  <c r="A178" i="4"/>
  <c r="A177" i="4"/>
  <c r="A176" i="4"/>
  <c r="A175" i="4"/>
  <c r="A174" i="4"/>
  <c r="A173" i="4"/>
  <c r="A172" i="4"/>
  <c r="A171" i="4"/>
  <c r="A170" i="4"/>
  <c r="A169" i="4"/>
  <c r="A168" i="4"/>
  <c r="A167" i="4"/>
  <c r="A166" i="4"/>
  <c r="A165" i="4"/>
  <c r="A164" i="4"/>
  <c r="C12" i="47"/>
  <c r="C13" i="47"/>
  <c r="C14" i="47"/>
  <c r="C16" i="47" l="1"/>
  <c r="D51" i="39"/>
  <c r="C51" i="39"/>
  <c r="E51" i="39"/>
  <c r="G31" i="44"/>
  <c r="G33" i="44"/>
  <c r="G34" i="44"/>
  <c r="G35" i="44"/>
  <c r="G36" i="44"/>
  <c r="G37" i="44"/>
  <c r="G38" i="44"/>
  <c r="G39" i="44"/>
  <c r="G40" i="44"/>
  <c r="G46" i="44"/>
  <c r="G47" i="44"/>
  <c r="G49" i="44"/>
  <c r="G50" i="44"/>
  <c r="G51" i="44"/>
  <c r="G56" i="44"/>
  <c r="G57" i="44"/>
  <c r="G58" i="44"/>
  <c r="G60" i="44"/>
  <c r="G62" i="44"/>
  <c r="G63" i="44"/>
  <c r="G65" i="44"/>
  <c r="G68" i="44"/>
  <c r="G69" i="44"/>
  <c r="G73" i="44"/>
  <c r="G74" i="44"/>
  <c r="G80" i="44"/>
  <c r="G81" i="44"/>
  <c r="G82" i="44"/>
  <c r="G85" i="44"/>
  <c r="G86" i="44"/>
  <c r="G92" i="44"/>
  <c r="G109" i="44"/>
  <c r="L198" i="44"/>
  <c r="L197" i="44"/>
  <c r="L196" i="44"/>
  <c r="L195" i="44"/>
  <c r="L194" i="44"/>
  <c r="L193" i="44"/>
  <c r="L192" i="44"/>
  <c r="K198" i="44"/>
  <c r="K197" i="44"/>
  <c r="K196" i="44"/>
  <c r="K195" i="44"/>
  <c r="K194" i="44"/>
  <c r="K193" i="44"/>
  <c r="K192" i="44"/>
  <c r="K191" i="44"/>
  <c r="J198" i="44"/>
  <c r="J197" i="44"/>
  <c r="J196" i="44"/>
  <c r="J195" i="44"/>
  <c r="J194" i="44"/>
  <c r="J193" i="44"/>
  <c r="J192" i="44"/>
  <c r="J191" i="44"/>
  <c r="C15" i="47" l="1"/>
  <c r="C11" i="47"/>
  <c r="J199" i="44"/>
  <c r="C5" i="45" s="1"/>
  <c r="K199" i="44"/>
  <c r="D5" i="45" s="1"/>
  <c r="L19" i="44"/>
  <c r="L191" i="44" s="1"/>
  <c r="L199" i="44" s="1"/>
  <c r="E5" i="45" s="1"/>
  <c r="E9" i="45"/>
  <c r="E8" i="45"/>
  <c r="D100" i="43"/>
  <c r="E100" i="43"/>
  <c r="C100" i="43"/>
  <c r="B93" i="43"/>
  <c r="B92" i="43"/>
  <c r="B91" i="43"/>
  <c r="B90" i="43"/>
  <c r="B89" i="43"/>
  <c r="B88" i="43"/>
  <c r="B87" i="43"/>
  <c r="B86" i="43"/>
  <c r="B85" i="43"/>
  <c r="B84" i="43"/>
  <c r="D79" i="42"/>
  <c r="E79" i="42"/>
  <c r="C79" i="42"/>
  <c r="B76" i="42"/>
  <c r="B75" i="42"/>
  <c r="B74" i="42"/>
  <c r="B73" i="42"/>
  <c r="B72" i="42"/>
  <c r="B71" i="42"/>
  <c r="B70" i="42"/>
  <c r="B69" i="42"/>
  <c r="D58" i="40"/>
  <c r="E58" i="40"/>
  <c r="C58" i="40"/>
  <c r="B57" i="40"/>
  <c r="B56" i="40"/>
  <c r="B55" i="40"/>
  <c r="B54" i="40"/>
  <c r="B53" i="40"/>
  <c r="B52" i="40"/>
  <c r="D36" i="41"/>
  <c r="E36" i="41"/>
  <c r="C36" i="41"/>
  <c r="B32" i="41"/>
  <c r="B31" i="41"/>
  <c r="B30" i="41"/>
  <c r="B49" i="39"/>
  <c r="B48" i="39"/>
  <c r="B47" i="39"/>
  <c r="B46" i="39"/>
  <c r="B45" i="39"/>
  <c r="D35" i="38"/>
  <c r="D7" i="45" s="1"/>
  <c r="E35" i="38"/>
  <c r="C35" i="38"/>
  <c r="B31" i="38"/>
  <c r="B30" i="38"/>
  <c r="B29" i="38"/>
  <c r="D46" i="37"/>
  <c r="E46" i="37"/>
  <c r="C46" i="37"/>
  <c r="C7" i="45" s="1"/>
  <c r="B40" i="37"/>
  <c r="B39" i="37"/>
  <c r="B38" i="37"/>
  <c r="B37" i="37"/>
  <c r="B183" i="4"/>
  <c r="B182" i="4"/>
  <c r="B181" i="4"/>
  <c r="B180" i="4"/>
  <c r="B179" i="4"/>
  <c r="B178" i="4"/>
  <c r="B177" i="4"/>
  <c r="B176" i="4"/>
  <c r="B175" i="4"/>
  <c r="B174" i="4"/>
  <c r="B173" i="4"/>
  <c r="B172" i="4"/>
  <c r="B171" i="4"/>
  <c r="B170" i="4"/>
  <c r="B169" i="4"/>
  <c r="B168" i="4"/>
  <c r="B167" i="4"/>
  <c r="B166" i="4"/>
  <c r="B165" i="4"/>
  <c r="B164" i="4"/>
  <c r="F160" i="4"/>
  <c r="F159" i="4"/>
  <c r="F158" i="4"/>
  <c r="F152" i="4"/>
  <c r="F151" i="4"/>
  <c r="F150" i="4"/>
  <c r="C18" i="47" l="1"/>
  <c r="E7" i="45"/>
  <c r="F153" i="4"/>
  <c r="C182" i="4" s="1"/>
  <c r="F161" i="4"/>
  <c r="C183" i="4" s="1"/>
  <c r="G160" i="4"/>
  <c r="H160" i="4" s="1"/>
  <c r="G159" i="4"/>
  <c r="H159" i="4" s="1"/>
  <c r="G158" i="4"/>
  <c r="G152" i="4"/>
  <c r="H152" i="4" s="1"/>
  <c r="G151" i="4"/>
  <c r="H151" i="4" s="1"/>
  <c r="G150" i="4"/>
  <c r="G161" i="4" l="1"/>
  <c r="D183" i="4" s="1"/>
  <c r="H158" i="4"/>
  <c r="H161" i="4" s="1"/>
  <c r="E183" i="4" s="1"/>
  <c r="G153" i="4"/>
  <c r="D182" i="4" s="1"/>
  <c r="H150" i="4"/>
  <c r="H153" i="4" s="1"/>
  <c r="E182" i="4" s="1"/>
  <c r="F80" i="43" l="1"/>
  <c r="G80" i="43" s="1"/>
  <c r="H80" i="43" s="1"/>
  <c r="F79" i="43"/>
  <c r="G79" i="43" s="1"/>
  <c r="H79" i="43" s="1"/>
  <c r="F78" i="43"/>
  <c r="F72" i="43"/>
  <c r="F71" i="43"/>
  <c r="F70" i="43"/>
  <c r="F64" i="43"/>
  <c r="G64" i="43" s="1"/>
  <c r="F63" i="43"/>
  <c r="F62" i="43"/>
  <c r="F56" i="43"/>
  <c r="G56" i="43" s="1"/>
  <c r="F55" i="43"/>
  <c r="F54" i="43"/>
  <c r="F48" i="43"/>
  <c r="G48" i="43" s="1"/>
  <c r="F47" i="43"/>
  <c r="F46" i="43"/>
  <c r="F49" i="43" s="1"/>
  <c r="F40" i="43"/>
  <c r="G40" i="43" s="1"/>
  <c r="F39" i="43"/>
  <c r="F38" i="43"/>
  <c r="F32" i="43"/>
  <c r="G32" i="43" s="1"/>
  <c r="F31" i="43"/>
  <c r="F30" i="43"/>
  <c r="F24" i="43"/>
  <c r="F23" i="43"/>
  <c r="F22" i="43"/>
  <c r="F16" i="43"/>
  <c r="F15" i="43"/>
  <c r="F14" i="43"/>
  <c r="F17" i="43" s="1"/>
  <c r="F8" i="43"/>
  <c r="G8" i="43" s="1"/>
  <c r="F7" i="43"/>
  <c r="F6" i="43"/>
  <c r="F64" i="42"/>
  <c r="F63" i="42"/>
  <c r="F62" i="42"/>
  <c r="F56" i="42"/>
  <c r="F55" i="42"/>
  <c r="F54" i="42"/>
  <c r="F57" i="42" s="1"/>
  <c r="F48" i="42"/>
  <c r="F47" i="42"/>
  <c r="F46" i="42"/>
  <c r="F49" i="42" s="1"/>
  <c r="F40" i="42"/>
  <c r="F39" i="42"/>
  <c r="F38" i="42"/>
  <c r="F32" i="42"/>
  <c r="F31" i="42"/>
  <c r="F30" i="42"/>
  <c r="F24" i="42"/>
  <c r="F23" i="42"/>
  <c r="F22" i="42"/>
  <c r="F25" i="42" s="1"/>
  <c r="F16" i="42"/>
  <c r="F15" i="42"/>
  <c r="F14" i="42"/>
  <c r="F17" i="42" s="1"/>
  <c r="F8" i="42"/>
  <c r="F7" i="42"/>
  <c r="F6" i="42"/>
  <c r="F48" i="40"/>
  <c r="G48" i="40" s="1"/>
  <c r="H48" i="40" s="1"/>
  <c r="F47" i="40"/>
  <c r="F46" i="40"/>
  <c r="F25" i="41"/>
  <c r="F24" i="41"/>
  <c r="F23" i="41"/>
  <c r="F17" i="41"/>
  <c r="F16" i="41"/>
  <c r="F15" i="41"/>
  <c r="F9" i="41"/>
  <c r="F8" i="41"/>
  <c r="F7" i="41"/>
  <c r="F10" i="41" s="1"/>
  <c r="F40" i="40"/>
  <c r="G40" i="40" s="1"/>
  <c r="H40" i="40" s="1"/>
  <c r="F39" i="40"/>
  <c r="G39" i="40" s="1"/>
  <c r="H39" i="40" s="1"/>
  <c r="F38" i="40"/>
  <c r="F32" i="40"/>
  <c r="G32" i="40" s="1"/>
  <c r="H32" i="40" s="1"/>
  <c r="F31" i="40"/>
  <c r="G31" i="40" s="1"/>
  <c r="H31" i="40" s="1"/>
  <c r="F30" i="40"/>
  <c r="F24" i="40"/>
  <c r="G24" i="40" s="1"/>
  <c r="H24" i="40" s="1"/>
  <c r="F23" i="40"/>
  <c r="G23" i="40" s="1"/>
  <c r="H23" i="40" s="1"/>
  <c r="F22" i="40"/>
  <c r="F16" i="40"/>
  <c r="G16" i="40" s="1"/>
  <c r="H16" i="40" s="1"/>
  <c r="F15" i="40"/>
  <c r="G15" i="40" s="1"/>
  <c r="H15" i="40" s="1"/>
  <c r="F14" i="40"/>
  <c r="F8" i="40"/>
  <c r="G8" i="40" s="1"/>
  <c r="H8" i="40" s="1"/>
  <c r="F7" i="40"/>
  <c r="G7" i="40" s="1"/>
  <c r="H7" i="40" s="1"/>
  <c r="F6" i="40"/>
  <c r="F40" i="39"/>
  <c r="F39" i="39"/>
  <c r="F38" i="39"/>
  <c r="F32" i="39"/>
  <c r="G32" i="39" s="1"/>
  <c r="H32" i="39" s="1"/>
  <c r="F31" i="39"/>
  <c r="G31" i="39" s="1"/>
  <c r="H31" i="39" s="1"/>
  <c r="F30" i="39"/>
  <c r="F24" i="39"/>
  <c r="F23" i="39"/>
  <c r="F22" i="39"/>
  <c r="F16" i="39"/>
  <c r="F15" i="39"/>
  <c r="F14" i="39"/>
  <c r="F17" i="39" s="1"/>
  <c r="F8" i="39"/>
  <c r="F7" i="39"/>
  <c r="F6" i="39"/>
  <c r="F32" i="37"/>
  <c r="F31" i="37"/>
  <c r="F30" i="37"/>
  <c r="F24" i="38"/>
  <c r="G24" i="38" s="1"/>
  <c r="F23" i="38"/>
  <c r="F22" i="38"/>
  <c r="F16" i="38"/>
  <c r="G16" i="38" s="1"/>
  <c r="F15" i="38"/>
  <c r="F14" i="38"/>
  <c r="F17" i="38" s="1"/>
  <c r="F8" i="38"/>
  <c r="G8" i="38" s="1"/>
  <c r="F7" i="38"/>
  <c r="F6" i="38"/>
  <c r="F24" i="37"/>
  <c r="G24" i="37" s="1"/>
  <c r="H24" i="37" s="1"/>
  <c r="F23" i="37"/>
  <c r="F22" i="37"/>
  <c r="F16" i="37"/>
  <c r="F15" i="37"/>
  <c r="G15" i="37" s="1"/>
  <c r="F14" i="37"/>
  <c r="F8" i="37"/>
  <c r="G8" i="37" s="1"/>
  <c r="H8" i="37" s="1"/>
  <c r="F7" i="37"/>
  <c r="F6" i="37"/>
  <c r="F144" i="4"/>
  <c r="F143" i="4"/>
  <c r="F142" i="4"/>
  <c r="F136" i="4"/>
  <c r="G136" i="4" s="1"/>
  <c r="F135" i="4"/>
  <c r="F134" i="4"/>
  <c r="F128" i="4"/>
  <c r="F127" i="4"/>
  <c r="F126" i="4"/>
  <c r="F120" i="4"/>
  <c r="F119" i="4"/>
  <c r="F118" i="4"/>
  <c r="F112" i="4"/>
  <c r="G112" i="4" s="1"/>
  <c r="F111" i="4"/>
  <c r="F110" i="4"/>
  <c r="F104" i="4"/>
  <c r="F103" i="4"/>
  <c r="F102" i="4"/>
  <c r="F96" i="4"/>
  <c r="F95" i="4"/>
  <c r="F94" i="4"/>
  <c r="F88" i="4"/>
  <c r="F87" i="4"/>
  <c r="F86" i="4"/>
  <c r="F80" i="4"/>
  <c r="F79" i="4"/>
  <c r="F78" i="4"/>
  <c r="F72" i="4"/>
  <c r="F71" i="4"/>
  <c r="F70" i="4"/>
  <c r="F64" i="4"/>
  <c r="G64" i="4" s="1"/>
  <c r="H64" i="4" s="1"/>
  <c r="F63" i="4"/>
  <c r="G63" i="4" s="1"/>
  <c r="H63" i="4" s="1"/>
  <c r="F62" i="4"/>
  <c r="F56" i="4"/>
  <c r="F55" i="4"/>
  <c r="F54" i="4"/>
  <c r="F48" i="4"/>
  <c r="F47" i="4"/>
  <c r="F46" i="4"/>
  <c r="F40" i="4"/>
  <c r="G40" i="4" s="1"/>
  <c r="H40" i="4" s="1"/>
  <c r="F39" i="4"/>
  <c r="F38" i="4"/>
  <c r="F32" i="4"/>
  <c r="F31" i="4"/>
  <c r="F30" i="4"/>
  <c r="F24" i="4"/>
  <c r="G24" i="4" s="1"/>
  <c r="F23" i="4"/>
  <c r="F22" i="4"/>
  <c r="G22" i="4" s="1"/>
  <c r="F16" i="4"/>
  <c r="G16" i="4" s="1"/>
  <c r="F15" i="4"/>
  <c r="F14" i="4"/>
  <c r="F9" i="39" l="1"/>
  <c r="F33" i="37"/>
  <c r="F41" i="39"/>
  <c r="F9" i="42"/>
  <c r="F41" i="42"/>
  <c r="F9" i="43"/>
  <c r="F41" i="43"/>
  <c r="F73" i="43"/>
  <c r="F25" i="38"/>
  <c r="F25" i="39"/>
  <c r="F33" i="42"/>
  <c r="F65" i="42"/>
  <c r="F33" i="43"/>
  <c r="F65" i="43"/>
  <c r="F25" i="43"/>
  <c r="F57" i="43"/>
  <c r="F9" i="38"/>
  <c r="F81" i="4"/>
  <c r="C173" i="4" s="1"/>
  <c r="F113" i="4"/>
  <c r="C177" i="4" s="1"/>
  <c r="F121" i="4"/>
  <c r="C178" i="4" s="1"/>
  <c r="F33" i="4"/>
  <c r="C167" i="4" s="1"/>
  <c r="F17" i="4"/>
  <c r="C165" i="4" s="1"/>
  <c r="F49" i="4"/>
  <c r="C169" i="4" s="1"/>
  <c r="F89" i="4"/>
  <c r="C174" i="4" s="1"/>
  <c r="F129" i="4"/>
  <c r="C179" i="4" s="1"/>
  <c r="G135" i="4"/>
  <c r="H135" i="4" s="1"/>
  <c r="F73" i="4"/>
  <c r="C172" i="4" s="1"/>
  <c r="F105" i="4"/>
  <c r="C176" i="4" s="1"/>
  <c r="H24" i="4"/>
  <c r="F57" i="4"/>
  <c r="C170" i="4" s="1"/>
  <c r="F97" i="4"/>
  <c r="C175" i="4" s="1"/>
  <c r="H112" i="4"/>
  <c r="F145" i="4"/>
  <c r="C181" i="4" s="1"/>
  <c r="G78" i="43"/>
  <c r="G81" i="43" s="1"/>
  <c r="F81" i="43"/>
  <c r="G72" i="43"/>
  <c r="H72" i="43" s="1"/>
  <c r="G71" i="43"/>
  <c r="H71" i="43" s="1"/>
  <c r="G70" i="43"/>
  <c r="G16" i="43"/>
  <c r="H16" i="43" s="1"/>
  <c r="G24" i="43"/>
  <c r="H24" i="43" s="1"/>
  <c r="G7" i="43"/>
  <c r="H7" i="43" s="1"/>
  <c r="H8" i="43"/>
  <c r="G15" i="43"/>
  <c r="H15" i="43" s="1"/>
  <c r="G23" i="43"/>
  <c r="H23" i="43" s="1"/>
  <c r="G31" i="43"/>
  <c r="H31" i="43" s="1"/>
  <c r="H32" i="43"/>
  <c r="G39" i="43"/>
  <c r="H39" i="43" s="1"/>
  <c r="H40" i="43"/>
  <c r="G47" i="43"/>
  <c r="H47" i="43" s="1"/>
  <c r="H48" i="43"/>
  <c r="G55" i="43"/>
  <c r="H55" i="43" s="1"/>
  <c r="H56" i="43"/>
  <c r="G63" i="43"/>
  <c r="H63" i="43" s="1"/>
  <c r="H64" i="43"/>
  <c r="G6" i="43"/>
  <c r="G14" i="43"/>
  <c r="G22" i="43"/>
  <c r="G30" i="43"/>
  <c r="G38" i="43"/>
  <c r="G46" i="43"/>
  <c r="G54" i="43"/>
  <c r="G62" i="43"/>
  <c r="G64" i="42"/>
  <c r="H64" i="42" s="1"/>
  <c r="G63" i="42"/>
  <c r="H63" i="42" s="1"/>
  <c r="G62" i="42"/>
  <c r="G56" i="42"/>
  <c r="H56" i="42" s="1"/>
  <c r="G55" i="42"/>
  <c r="H55" i="42" s="1"/>
  <c r="G54" i="42"/>
  <c r="G8" i="42"/>
  <c r="H8" i="42" s="1"/>
  <c r="G16" i="42"/>
  <c r="H16" i="42" s="1"/>
  <c r="G24" i="42"/>
  <c r="H24" i="42" s="1"/>
  <c r="G32" i="42"/>
  <c r="H32" i="42" s="1"/>
  <c r="G40" i="42"/>
  <c r="H40" i="42" s="1"/>
  <c r="G48" i="42"/>
  <c r="H48" i="42" s="1"/>
  <c r="G7" i="42"/>
  <c r="H7" i="42" s="1"/>
  <c r="G15" i="42"/>
  <c r="H15" i="42" s="1"/>
  <c r="G23" i="42"/>
  <c r="H23" i="42" s="1"/>
  <c r="G31" i="42"/>
  <c r="H31" i="42" s="1"/>
  <c r="G39" i="42"/>
  <c r="H39" i="42" s="1"/>
  <c r="G47" i="42"/>
  <c r="H47" i="42" s="1"/>
  <c r="G6" i="42"/>
  <c r="G14" i="42"/>
  <c r="G22" i="42"/>
  <c r="G30" i="42"/>
  <c r="G38" i="42"/>
  <c r="G46" i="42"/>
  <c r="G47" i="40"/>
  <c r="H47" i="40" s="1"/>
  <c r="G46" i="40"/>
  <c r="F49" i="40"/>
  <c r="F26" i="41"/>
  <c r="F18" i="41"/>
  <c r="G9" i="41"/>
  <c r="H9" i="41" s="1"/>
  <c r="G17" i="41"/>
  <c r="H17" i="41" s="1"/>
  <c r="G25" i="41"/>
  <c r="H25" i="41" s="1"/>
  <c r="G8" i="41"/>
  <c r="H8" i="41" s="1"/>
  <c r="G16" i="41"/>
  <c r="H16" i="41" s="1"/>
  <c r="G24" i="41"/>
  <c r="H24" i="41" s="1"/>
  <c r="G7" i="41"/>
  <c r="G15" i="41"/>
  <c r="G23" i="41"/>
  <c r="G6" i="40"/>
  <c r="G9" i="40" s="1"/>
  <c r="F9" i="40"/>
  <c r="G14" i="40"/>
  <c r="G17" i="40" s="1"/>
  <c r="F17" i="40"/>
  <c r="G22" i="40"/>
  <c r="G25" i="40" s="1"/>
  <c r="F25" i="40"/>
  <c r="G30" i="40"/>
  <c r="G33" i="40" s="1"/>
  <c r="F33" i="40"/>
  <c r="G38" i="40"/>
  <c r="G41" i="40" s="1"/>
  <c r="F41" i="40"/>
  <c r="G40" i="39"/>
  <c r="H40" i="39" s="1"/>
  <c r="G39" i="39"/>
  <c r="H39" i="39" s="1"/>
  <c r="G38" i="39"/>
  <c r="G30" i="39"/>
  <c r="G33" i="39" s="1"/>
  <c r="F33" i="39"/>
  <c r="G8" i="39"/>
  <c r="H8" i="39" s="1"/>
  <c r="G16" i="39"/>
  <c r="H16" i="39" s="1"/>
  <c r="G24" i="39"/>
  <c r="H24" i="39" s="1"/>
  <c r="G7" i="39"/>
  <c r="H7" i="39" s="1"/>
  <c r="G15" i="39"/>
  <c r="H15" i="39" s="1"/>
  <c r="G23" i="39"/>
  <c r="H23" i="39" s="1"/>
  <c r="G6" i="39"/>
  <c r="G14" i="39"/>
  <c r="G22" i="39"/>
  <c r="H31" i="37"/>
  <c r="G32" i="37"/>
  <c r="H32" i="37" s="1"/>
  <c r="G31" i="37"/>
  <c r="G30" i="37"/>
  <c r="G7" i="38"/>
  <c r="H7" i="38" s="1"/>
  <c r="H8" i="38"/>
  <c r="G15" i="38"/>
  <c r="H15" i="38" s="1"/>
  <c r="H16" i="38"/>
  <c r="G23" i="38"/>
  <c r="H23" i="38" s="1"/>
  <c r="H24" i="38"/>
  <c r="G6" i="38"/>
  <c r="G14" i="38"/>
  <c r="G22" i="38"/>
  <c r="G7" i="37"/>
  <c r="H7" i="37" s="1"/>
  <c r="G16" i="37"/>
  <c r="H16" i="37" s="1"/>
  <c r="G23" i="37"/>
  <c r="H23" i="37" s="1"/>
  <c r="H15" i="37"/>
  <c r="H6" i="37"/>
  <c r="G22" i="37"/>
  <c r="G25" i="37" s="1"/>
  <c r="G6" i="37"/>
  <c r="F9" i="37"/>
  <c r="G14" i="37"/>
  <c r="G17" i="37" s="1"/>
  <c r="F17" i="37"/>
  <c r="F25" i="37"/>
  <c r="G144" i="4"/>
  <c r="H144" i="4" s="1"/>
  <c r="G143" i="4"/>
  <c r="H143" i="4" s="1"/>
  <c r="G142" i="4"/>
  <c r="H136" i="4"/>
  <c r="G134" i="4"/>
  <c r="F137" i="4"/>
  <c r="C180" i="4" s="1"/>
  <c r="G128" i="4"/>
  <c r="H128" i="4" s="1"/>
  <c r="G127" i="4"/>
  <c r="H127" i="4" s="1"/>
  <c r="G126" i="4"/>
  <c r="G120" i="4"/>
  <c r="H120" i="4" s="1"/>
  <c r="G119" i="4"/>
  <c r="H119" i="4" s="1"/>
  <c r="G118" i="4"/>
  <c r="G111" i="4"/>
  <c r="H111" i="4" s="1"/>
  <c r="G110" i="4"/>
  <c r="G104" i="4"/>
  <c r="H104" i="4" s="1"/>
  <c r="G103" i="4"/>
  <c r="H103" i="4" s="1"/>
  <c r="G102" i="4"/>
  <c r="G96" i="4"/>
  <c r="H96" i="4" s="1"/>
  <c r="G95" i="4"/>
  <c r="H95" i="4" s="1"/>
  <c r="G94" i="4"/>
  <c r="G88" i="4"/>
  <c r="H88" i="4" s="1"/>
  <c r="G87" i="4"/>
  <c r="H87" i="4" s="1"/>
  <c r="G86" i="4"/>
  <c r="G80" i="4"/>
  <c r="H80" i="4" s="1"/>
  <c r="G79" i="4"/>
  <c r="H79" i="4" s="1"/>
  <c r="G78" i="4"/>
  <c r="G72" i="4"/>
  <c r="H72" i="4" s="1"/>
  <c r="G71" i="4"/>
  <c r="H71" i="4" s="1"/>
  <c r="G70" i="4"/>
  <c r="G62" i="4"/>
  <c r="G65" i="4" s="1"/>
  <c r="D171" i="4" s="1"/>
  <c r="F65" i="4"/>
  <c r="C171" i="4" s="1"/>
  <c r="G56" i="4"/>
  <c r="H56" i="4" s="1"/>
  <c r="G55" i="4"/>
  <c r="H55" i="4" s="1"/>
  <c r="G54" i="4"/>
  <c r="G48" i="4"/>
  <c r="H48" i="4" s="1"/>
  <c r="G47" i="4"/>
  <c r="H47" i="4" s="1"/>
  <c r="G46" i="4"/>
  <c r="G39" i="4"/>
  <c r="H39" i="4" s="1"/>
  <c r="G38" i="4"/>
  <c r="F41" i="4"/>
  <c r="C168" i="4" s="1"/>
  <c r="G32" i="4"/>
  <c r="H32" i="4" s="1"/>
  <c r="G31" i="4"/>
  <c r="H31" i="4" s="1"/>
  <c r="G30" i="4"/>
  <c r="G23" i="4"/>
  <c r="H23" i="4" s="1"/>
  <c r="F25" i="4"/>
  <c r="C166" i="4" s="1"/>
  <c r="H22" i="4"/>
  <c r="G15" i="4"/>
  <c r="H15" i="4" s="1"/>
  <c r="H16" i="4"/>
  <c r="G14" i="4"/>
  <c r="F8" i="4"/>
  <c r="F7" i="4"/>
  <c r="F6" i="4"/>
  <c r="C164" i="4" s="1"/>
  <c r="C184" i="4" l="1"/>
  <c r="C6" i="45" s="1"/>
  <c r="C11" i="45" s="1"/>
  <c r="B6" i="47" s="1"/>
  <c r="H14" i="40"/>
  <c r="H17" i="40" s="1"/>
  <c r="H22" i="37"/>
  <c r="G49" i="40"/>
  <c r="G41" i="4"/>
  <c r="D168" i="4" s="1"/>
  <c r="F9" i="4"/>
  <c r="G137" i="4"/>
  <c r="D180" i="4" s="1"/>
  <c r="H134" i="4"/>
  <c r="H137" i="4" s="1"/>
  <c r="E180" i="4" s="1"/>
  <c r="H78" i="43"/>
  <c r="H81" i="43" s="1"/>
  <c r="G73" i="43"/>
  <c r="H70" i="43"/>
  <c r="H73" i="43" s="1"/>
  <c r="G65" i="43"/>
  <c r="H62" i="43"/>
  <c r="H65" i="43" s="1"/>
  <c r="G33" i="43"/>
  <c r="H30" i="43"/>
  <c r="H33" i="43" s="1"/>
  <c r="G57" i="43"/>
  <c r="H54" i="43"/>
  <c r="H57" i="43" s="1"/>
  <c r="G25" i="43"/>
  <c r="H22" i="43"/>
  <c r="H25" i="43" s="1"/>
  <c r="G49" i="43"/>
  <c r="H46" i="43"/>
  <c r="H49" i="43" s="1"/>
  <c r="G17" i="43"/>
  <c r="H14" i="43"/>
  <c r="H17" i="43" s="1"/>
  <c r="G41" i="43"/>
  <c r="H38" i="43"/>
  <c r="H41" i="43" s="1"/>
  <c r="G9" i="43"/>
  <c r="H6" i="43"/>
  <c r="H9" i="43" s="1"/>
  <c r="G65" i="42"/>
  <c r="H62" i="42"/>
  <c r="H65" i="42" s="1"/>
  <c r="H54" i="42"/>
  <c r="H57" i="42" s="1"/>
  <c r="G57" i="42"/>
  <c r="G49" i="42"/>
  <c r="H46" i="42"/>
  <c r="H49" i="42" s="1"/>
  <c r="G17" i="42"/>
  <c r="H14" i="42"/>
  <c r="H17" i="42" s="1"/>
  <c r="G41" i="42"/>
  <c r="H38" i="42"/>
  <c r="H41" i="42" s="1"/>
  <c r="G9" i="42"/>
  <c r="H6" i="42"/>
  <c r="H9" i="42" s="1"/>
  <c r="G33" i="42"/>
  <c r="H30" i="42"/>
  <c r="H33" i="42" s="1"/>
  <c r="G25" i="42"/>
  <c r="H22" i="42"/>
  <c r="H25" i="42" s="1"/>
  <c r="H46" i="40"/>
  <c r="H49" i="40" s="1"/>
  <c r="H23" i="41"/>
  <c r="H26" i="41" s="1"/>
  <c r="G26" i="41"/>
  <c r="G18" i="41"/>
  <c r="H15" i="41"/>
  <c r="H18" i="41" s="1"/>
  <c r="G10" i="41"/>
  <c r="H7" i="41"/>
  <c r="H10" i="41" s="1"/>
  <c r="H30" i="40"/>
  <c r="H33" i="40" s="1"/>
  <c r="H22" i="40"/>
  <c r="H25" i="40" s="1"/>
  <c r="H38" i="40"/>
  <c r="H41" i="40" s="1"/>
  <c r="H6" i="40"/>
  <c r="H9" i="40" s="1"/>
  <c r="G41" i="39"/>
  <c r="H38" i="39"/>
  <c r="H41" i="39" s="1"/>
  <c r="H30" i="39"/>
  <c r="H33" i="39" s="1"/>
  <c r="G25" i="39"/>
  <c r="H22" i="39"/>
  <c r="H25" i="39" s="1"/>
  <c r="G17" i="39"/>
  <c r="H14" i="39"/>
  <c r="H17" i="39" s="1"/>
  <c r="G9" i="39"/>
  <c r="H6" i="39"/>
  <c r="H9" i="39" s="1"/>
  <c r="G33" i="37"/>
  <c r="H30" i="37"/>
  <c r="H33" i="37" s="1"/>
  <c r="G17" i="38"/>
  <c r="H14" i="38"/>
  <c r="H17" i="38" s="1"/>
  <c r="H6" i="38"/>
  <c r="H9" i="38" s="1"/>
  <c r="G9" i="38"/>
  <c r="G25" i="38"/>
  <c r="H22" i="38"/>
  <c r="H25" i="38" s="1"/>
  <c r="H9" i="37"/>
  <c r="G9" i="37"/>
  <c r="H25" i="37"/>
  <c r="H14" i="37"/>
  <c r="H17" i="37" s="1"/>
  <c r="G145" i="4"/>
  <c r="D181" i="4" s="1"/>
  <c r="H142" i="4"/>
  <c r="H145" i="4" s="1"/>
  <c r="E181" i="4" s="1"/>
  <c r="G129" i="4"/>
  <c r="D179" i="4" s="1"/>
  <c r="H126" i="4"/>
  <c r="H129" i="4" s="1"/>
  <c r="E179" i="4" s="1"/>
  <c r="G121" i="4"/>
  <c r="D178" i="4" s="1"/>
  <c r="H118" i="4"/>
  <c r="H121" i="4" s="1"/>
  <c r="E178" i="4" s="1"/>
  <c r="G113" i="4"/>
  <c r="D177" i="4" s="1"/>
  <c r="H110" i="4"/>
  <c r="H113" i="4" s="1"/>
  <c r="E177" i="4" s="1"/>
  <c r="G105" i="4"/>
  <c r="D176" i="4" s="1"/>
  <c r="H102" i="4"/>
  <c r="H105" i="4" s="1"/>
  <c r="E176" i="4" s="1"/>
  <c r="G97" i="4"/>
  <c r="D175" i="4" s="1"/>
  <c r="H94" i="4"/>
  <c r="H97" i="4" s="1"/>
  <c r="E175" i="4" s="1"/>
  <c r="G89" i="4"/>
  <c r="D174" i="4" s="1"/>
  <c r="H86" i="4"/>
  <c r="H89" i="4" s="1"/>
  <c r="E174" i="4" s="1"/>
  <c r="G81" i="4"/>
  <c r="D173" i="4" s="1"/>
  <c r="H78" i="4"/>
  <c r="H81" i="4" s="1"/>
  <c r="E173" i="4" s="1"/>
  <c r="G73" i="4"/>
  <c r="D172" i="4" s="1"/>
  <c r="H70" i="4"/>
  <c r="H73" i="4" s="1"/>
  <c r="E172" i="4" s="1"/>
  <c r="H62" i="4"/>
  <c r="H65" i="4" s="1"/>
  <c r="E171" i="4" s="1"/>
  <c r="G57" i="4"/>
  <c r="D170" i="4" s="1"/>
  <c r="H54" i="4"/>
  <c r="H57" i="4" s="1"/>
  <c r="E170" i="4" s="1"/>
  <c r="G49" i="4"/>
  <c r="D169" i="4" s="1"/>
  <c r="H46" i="4"/>
  <c r="H49" i="4" s="1"/>
  <c r="E169" i="4" s="1"/>
  <c r="H38" i="4"/>
  <c r="H41" i="4" s="1"/>
  <c r="E168" i="4" s="1"/>
  <c r="G33" i="4"/>
  <c r="D167" i="4" s="1"/>
  <c r="H30" i="4"/>
  <c r="H33" i="4" s="1"/>
  <c r="E167" i="4" s="1"/>
  <c r="G25" i="4"/>
  <c r="D166" i="4" s="1"/>
  <c r="H25" i="4"/>
  <c r="E166" i="4" s="1"/>
  <c r="G17" i="4"/>
  <c r="D165" i="4" s="1"/>
  <c r="H14" i="4"/>
  <c r="H17" i="4" s="1"/>
  <c r="E165" i="4" s="1"/>
  <c r="G8" i="4"/>
  <c r="H8" i="4" s="1"/>
  <c r="G7" i="4"/>
  <c r="H7" i="4" s="1"/>
  <c r="G6" i="4"/>
  <c r="D164" i="4" s="1"/>
  <c r="D184" i="4" s="1"/>
  <c r="D6" i="45" s="1"/>
  <c r="D11" i="45" s="1"/>
  <c r="C6" i="47" s="1"/>
  <c r="G9" i="4" l="1"/>
  <c r="H6" i="4"/>
  <c r="H9" i="4" l="1"/>
  <c r="E164" i="4"/>
  <c r="E184" i="4" s="1"/>
  <c r="E6" i="45" s="1"/>
  <c r="E11" i="45" s="1"/>
  <c r="D6" i="47" s="1"/>
</calcChain>
</file>

<file path=xl/sharedStrings.xml><?xml version="1.0" encoding="utf-8"?>
<sst xmlns="http://schemas.openxmlformats.org/spreadsheetml/2006/main" count="1310" uniqueCount="494">
  <si>
    <t>ΜΗΧΑΝΟΛΟΓΙΚΟΣ ΕΞΟΠΛΙΣΜΟΣ</t>
  </si>
  <si>
    <t>Α/Α</t>
  </si>
  <si>
    <t xml:space="preserve">ΠΟΣΟΤΗΤΑ </t>
  </si>
  <si>
    <t>ΤΙΜΗ ΜΟΝΑΔΑΣ</t>
  </si>
  <si>
    <t>ΚΟΣΤΟΣ</t>
  </si>
  <si>
    <t>ΦΠΑ</t>
  </si>
  <si>
    <t>ΣΥΝΟΛΙΚΟ ΚΟΣΤΟΣ</t>
  </si>
  <si>
    <t>ΣΥΝΟΛΟ</t>
  </si>
  <si>
    <t>ΟΜΑΔΑ ΕΡΓΑΣΙΩΝ</t>
  </si>
  <si>
    <t>ΚΑΤΗΓΟΡΙΑ ΔΑΠΑΝΗΣ</t>
  </si>
  <si>
    <t>ΕΙΔΟΣ ΕΡΓΑΣΙΑΣ</t>
  </si>
  <si>
    <t>Μ.Μ.</t>
  </si>
  <si>
    <t>ΤΙΜΗ ΜΟΝΑΔΟΣ</t>
  </si>
  <si>
    <t>ΠΟΣΟΤΗΤΑ</t>
  </si>
  <si>
    <t>ΟΜΑΔΑ Α</t>
  </si>
  <si>
    <t>Υ.01</t>
  </si>
  <si>
    <t>Ισοπεδώσεις-Διαμορφώσεις</t>
  </si>
  <si>
    <t>Υ.02</t>
  </si>
  <si>
    <t>Σύνδεση με δίκτυο ΔΕΗ *</t>
  </si>
  <si>
    <t>ΚΑ</t>
  </si>
  <si>
    <t>Υ.03</t>
  </si>
  <si>
    <t>Σύνδεση με δίκτυο ΟΤΕ *</t>
  </si>
  <si>
    <t>Υ.04</t>
  </si>
  <si>
    <t>Σύνδεση με δίκτυο ύδρευσης *</t>
  </si>
  <si>
    <t>Υ.05</t>
  </si>
  <si>
    <t>Σύνδεση με δίκτυο αποχέτευσης *</t>
  </si>
  <si>
    <t>ΟΜΑΔΑ Β</t>
  </si>
  <si>
    <t>ΠΕΡΙΒΑΛΛΩΝ ΧΩΡΟΣ</t>
  </si>
  <si>
    <t>ΠΧ.01</t>
  </si>
  <si>
    <t>Περίφραξη * (θεμέλιο και τοιχείο 20*40εκ +κιγκλίδωμα ύψους 1,20μ.)</t>
  </si>
  <si>
    <t>μ</t>
  </si>
  <si>
    <t>ΠΧ.02</t>
  </si>
  <si>
    <t>Περίφραξη * (θεμέλιο και τοιχείο 20*40εκ + πάσαλοι με συρματόπλεγμα ύψους 1,80 μ.)</t>
  </si>
  <si>
    <t>ΠΧ.03</t>
  </si>
  <si>
    <t>Εσωτερική οδοποιία (ασφαλτος 10εκ)</t>
  </si>
  <si>
    <t>ΠΧ.04</t>
  </si>
  <si>
    <t>Αίθριος (αύλειος) χώρος *</t>
  </si>
  <si>
    <t>ΠΧ.05</t>
  </si>
  <si>
    <t>Χώρος πρασίνου *</t>
  </si>
  <si>
    <t>ΠΧ.06</t>
  </si>
  <si>
    <t>Υπαίθριος χώρος στάθμευσης *</t>
  </si>
  <si>
    <t>ΠΧ.07</t>
  </si>
  <si>
    <t>Σύστημα άρδευσης (μπεκ και νεροσταλλάκτες)*</t>
  </si>
  <si>
    <t>ΟΜΑΔΑ Γ</t>
  </si>
  <si>
    <t>ΧΩΜΑΤΟΥΡΓΙΚΑ</t>
  </si>
  <si>
    <t>01.01</t>
  </si>
  <si>
    <t>01.03</t>
  </si>
  <si>
    <t>01.04</t>
  </si>
  <si>
    <t>Επιχώσεις με προιόντα εκσκαφής</t>
  </si>
  <si>
    <t>ΚΑΘΑΙΡΕΣΕΙΣ</t>
  </si>
  <si>
    <t>02.01</t>
  </si>
  <si>
    <t>Καθαιρ.πλινθοδομής</t>
  </si>
  <si>
    <t>02.02</t>
  </si>
  <si>
    <t>Καθαιρ.αόπλου σκυροδέματος</t>
  </si>
  <si>
    <t>02.03</t>
  </si>
  <si>
    <t>Καθαιρ.οπλισμένου σκυροδέματο</t>
  </si>
  <si>
    <t>02.04</t>
  </si>
  <si>
    <t>02.05</t>
  </si>
  <si>
    <t>Καθαιρ.τοίχων διά τη διαμόρφωση θυρών</t>
  </si>
  <si>
    <t>02.06</t>
  </si>
  <si>
    <t>Καθαιρ. Θυρών κ' παραθύρων (αλουμινίου, ξύλινων ή σιδηρών)</t>
  </si>
  <si>
    <t>τεμ</t>
  </si>
  <si>
    <t>02.07</t>
  </si>
  <si>
    <t>Καθαίρεση  λιθοδομής</t>
  </si>
  <si>
    <t>02.08</t>
  </si>
  <si>
    <t>Καθαίρεση δαπέδων εκ πλακών παντώς τύπου</t>
  </si>
  <si>
    <t>02.09</t>
  </si>
  <si>
    <t xml:space="preserve">Καθαίρεση επικεράμωσης </t>
  </si>
  <si>
    <t>02.10</t>
  </si>
  <si>
    <t>ΣΚΥΡΟΔΕΜΑΤΑ
(συμπεριλαμβάνεται η δαπάνη πρόμήθειας και τοποθέτησης :καλουπώματος, σιδερώματος, σκυροδέματος, άντλησης , εργοδοτικές εισφορές /μ3)</t>
  </si>
  <si>
    <t>03.01</t>
  </si>
  <si>
    <t>03.02</t>
  </si>
  <si>
    <t xml:space="preserve">κατηγορίας C16/20 </t>
  </si>
  <si>
    <t xml:space="preserve"> κατηγορίας C20/25</t>
  </si>
  <si>
    <t xml:space="preserve"> κατηγορίας C30/37</t>
  </si>
  <si>
    <t>03.03</t>
  </si>
  <si>
    <t>Άοπλο σκυρόδεμα δαπέδων</t>
  </si>
  <si>
    <t>03.04</t>
  </si>
  <si>
    <t>Εξισωτικές στρώσεις (μέχρι 15εκ.)</t>
  </si>
  <si>
    <t>03.05</t>
  </si>
  <si>
    <t>Επιφάνειες εμφανους σκυροδέματος</t>
  </si>
  <si>
    <t>03.06</t>
  </si>
  <si>
    <t>Σενάζ δρομικά</t>
  </si>
  <si>
    <t>μ.μ.</t>
  </si>
  <si>
    <t>03.07</t>
  </si>
  <si>
    <t>Σενάζ μπατικά</t>
  </si>
  <si>
    <t>ΟΜΑΔΑ Δ</t>
  </si>
  <si>
    <t>ΤΟΙΧΟΠΟΙΪΕΣ
(συμπεριλαμβάνεται η δαπάνη πρόμήθειας και τοποθέτησης των υλικών, εργατική δαπάνη και  εργοδοτικές εισφορές /μ3)</t>
  </si>
  <si>
    <t>04.01</t>
  </si>
  <si>
    <t xml:space="preserve">Λιθοδομές με κοινούς λίθους </t>
  </si>
  <si>
    <t>04.02</t>
  </si>
  <si>
    <t>Λιθοδομές με λαξευτούς  λίθους</t>
  </si>
  <si>
    <t>04.03</t>
  </si>
  <si>
    <t>Αργολιθ/μές δι' ασβεστ/ματος</t>
  </si>
  <si>
    <t>04.04</t>
  </si>
  <si>
    <t>Πλινθοδομές δρομικές</t>
  </si>
  <si>
    <t>04.05</t>
  </si>
  <si>
    <t>Πλινθοδομές δρομικές με μπλόκια (μέχρι 15 εκ.)</t>
  </si>
  <si>
    <t>04.06</t>
  </si>
  <si>
    <t>Πλινθοδομές μπατικές</t>
  </si>
  <si>
    <t>04.07</t>
  </si>
  <si>
    <t>Τσιμεντολιθοδομές</t>
  </si>
  <si>
    <t>04.08</t>
  </si>
  <si>
    <t>Τοίχοι γυψοσανίδων απλοί</t>
  </si>
  <si>
    <t>04.09</t>
  </si>
  <si>
    <t>Τοίχοι γυψοσανίδων απο 2 πλευρές</t>
  </si>
  <si>
    <t>04.10</t>
  </si>
  <si>
    <t>Τοίχοι γυψοσανίδων με 2 γύψους ανά πλευρά</t>
  </si>
  <si>
    <t>Τοίχοι γυψοσανίδων απλοί (ανθυγρή γυψ/δα)</t>
  </si>
  <si>
    <t>Τοίχοι γυψοσανίδων απο 2 πλευρές  (ανθυγρή γυψ/δα)</t>
  </si>
  <si>
    <t>ΕΠΙΧΡΙΣΜΑΤΑ</t>
  </si>
  <si>
    <t>05.01</t>
  </si>
  <si>
    <t>Αβεστοκονιάματα τριπτά</t>
  </si>
  <si>
    <t>05.02</t>
  </si>
  <si>
    <t>Αβεστοκονιάματα τριπτά (με kourasanit)</t>
  </si>
  <si>
    <t>05.03</t>
  </si>
  <si>
    <t>Επιχρίσματα χωριάτικου τύπου</t>
  </si>
  <si>
    <t>05.04</t>
  </si>
  <si>
    <t>Ετοιμο επίχρισμα</t>
  </si>
  <si>
    <t>05.05</t>
  </si>
  <si>
    <t xml:space="preserve">Ετοιμο επίχρισμα θερμοπρόσοψης </t>
  </si>
  <si>
    <t>05.06</t>
  </si>
  <si>
    <t xml:space="preserve">Αρμολογήματα ακατέργαστων όψεων λιθοδομών  </t>
  </si>
  <si>
    <t>ΕΠΕΝΔΥΣΕΙΣ ΤΟΙΧΩΝ</t>
  </si>
  <si>
    <t>06.01</t>
  </si>
  <si>
    <t>Με πλακίδια πορσελάνης</t>
  </si>
  <si>
    <t>06.02</t>
  </si>
  <si>
    <t>Με πατητή τσιμεντοκονία</t>
  </si>
  <si>
    <t>06.03</t>
  </si>
  <si>
    <t>Με λίθινες πλάκες</t>
  </si>
  <si>
    <t>06.04</t>
  </si>
  <si>
    <t>Με ορθογωνισμένες πλάκες</t>
  </si>
  <si>
    <t>06.05</t>
  </si>
  <si>
    <t>Με πέτρα στενάρι</t>
  </si>
  <si>
    <t>06.06</t>
  </si>
  <si>
    <t>06.07</t>
  </si>
  <si>
    <t>Ξύλινα διαζώματα αργολιθοδομών με βερνικόχρωμα</t>
  </si>
  <si>
    <t>μ.μ</t>
  </si>
  <si>
    <t>ΣΤΡΩΣΕΙΣ   ΔΑΠΕΔΩΝ</t>
  </si>
  <si>
    <t>07.01</t>
  </si>
  <si>
    <t>Με χονδρόπλ.ακανον.πάχους</t>
  </si>
  <si>
    <t>07.02</t>
  </si>
  <si>
    <t>Με λίθινες πλάκες (καρύστ. κλπ)</t>
  </si>
  <si>
    <t>07.04</t>
  </si>
  <si>
    <t>Με πλάκες μαρμάρου (γρανίτης)</t>
  </si>
  <si>
    <t>07.05</t>
  </si>
  <si>
    <t>Με πλακίδια κεραμικά ή πορσελ</t>
  </si>
  <si>
    <t>07.06</t>
  </si>
  <si>
    <t>07.07</t>
  </si>
  <si>
    <t xml:space="preserve">Με λωρίδες σουηδικής ξυλείας </t>
  </si>
  <si>
    <t>07.08</t>
  </si>
  <si>
    <t xml:space="preserve">Με λωρίδες αφρικανικής  ξυλείας </t>
  </si>
  <si>
    <t>07.09</t>
  </si>
  <si>
    <t>Με λωρίδες δρυός</t>
  </si>
  <si>
    <t>07.10</t>
  </si>
  <si>
    <t>Δάπεδο ραμποτε με ξύλο καστανιάς πλήρες</t>
  </si>
  <si>
    <t>07.11</t>
  </si>
  <si>
    <t xml:space="preserve">Λαμινέιτ </t>
  </si>
  <si>
    <t>Βιομηχανικό δάπεδο</t>
  </si>
  <si>
    <t>ΟΜΑΔΑ Ε</t>
  </si>
  <si>
    <t>Κ Ο Υ Φ Ω Μ Α Τ Α</t>
  </si>
  <si>
    <t>08.01</t>
  </si>
  <si>
    <t>Πόρτες πρεσσαριστές κοινές</t>
  </si>
  <si>
    <t>08.02</t>
  </si>
  <si>
    <t>Πόρτες ραμποτέ ή ταμπλαδωτές από MDF</t>
  </si>
  <si>
    <t>08.03</t>
  </si>
  <si>
    <t>Πόρτες ραμποτέ ή ταμπλαδωτές από δρύ,καρυδιά, καστανιά κλπ.</t>
  </si>
  <si>
    <t>08.04</t>
  </si>
  <si>
    <t>Εξώθυρες καρφωτές περαστές από ξύλο καστανιά</t>
  </si>
  <si>
    <t>08.05</t>
  </si>
  <si>
    <t xml:space="preserve">Υαλοστάσια και εξωστόθυρες από ξύλο καστανιάς </t>
  </si>
  <si>
    <t>08.06</t>
  </si>
  <si>
    <t>Υαλοστάσια από σουηδική ξυλεία</t>
  </si>
  <si>
    <t>08.07</t>
  </si>
  <si>
    <t>08.08</t>
  </si>
  <si>
    <t xml:space="preserve">Σκούρα από σουηδική ξυλεία </t>
  </si>
  <si>
    <t>08.09</t>
  </si>
  <si>
    <t>Σιδερένιες πόρτες</t>
  </si>
  <si>
    <t>08.10</t>
  </si>
  <si>
    <t>Σιδερένια παράθυρα</t>
  </si>
  <si>
    <t>08.11</t>
  </si>
  <si>
    <t xml:space="preserve">Bιτρίνες αλουμινίου </t>
  </si>
  <si>
    <t>08.12</t>
  </si>
  <si>
    <t>Ανοιγόμενα-περιστρεφόμενα κουφώματα αλουμινίου (χωρίς ρολό) με σίτα</t>
  </si>
  <si>
    <t>08.13</t>
  </si>
  <si>
    <t>Ανοιγόμενα-περιστρεφόμενα κουφώματα αλουμινίου (με ρολό)  με σίτα</t>
  </si>
  <si>
    <t>08.14</t>
  </si>
  <si>
    <t>Ανοιγόμενα-ανακλινόμενα κουφώματα συνθετικά PVC (χωρίς ρολό) με σίτα</t>
  </si>
  <si>
    <t>08.15</t>
  </si>
  <si>
    <t>Ανοιγόμενα-ανακλινόμενα κουφώματα συνθετικά PVC (με ρολό) με σίτα</t>
  </si>
  <si>
    <t>08.16</t>
  </si>
  <si>
    <t>Υαλοστάσια  αλουμινίου με θερμοδιακοπή</t>
  </si>
  <si>
    <t>08.17</t>
  </si>
  <si>
    <t xml:space="preserve">Σκούρα (παραδοσιακά) αλουμινίου </t>
  </si>
  <si>
    <t>08.18</t>
  </si>
  <si>
    <t>Σκούρα (παραδοσιακά) συνθετικά PVC</t>
  </si>
  <si>
    <t>08.19</t>
  </si>
  <si>
    <t>Μονόφυλλη πυράντοχη πόρτα Τ30 εως Τ90 πλήρως εξοπλισ.</t>
  </si>
  <si>
    <t>08.20</t>
  </si>
  <si>
    <t>Δίφυλλη πυράντοχη πότρα Τ30 εως Τ90 πλήρως εξοπλισμένη</t>
  </si>
  <si>
    <t>ΝΤΟΥΛΑΠΕΣ</t>
  </si>
  <si>
    <t>09.01</t>
  </si>
  <si>
    <t>Ντουλάπες κοινές (υπνοδωματ)</t>
  </si>
  <si>
    <t>09.02</t>
  </si>
  <si>
    <t>Ντουλάπες (ανιγκρέ)</t>
  </si>
  <si>
    <t>09.03</t>
  </si>
  <si>
    <t>Ντουλάπια κουζίνας κοινά</t>
  </si>
  <si>
    <t>09.04</t>
  </si>
  <si>
    <t>Ντουλάπια κουζίνας από συμπαγή ξυλεία</t>
  </si>
  <si>
    <t>ΜΟΝΩΣΕΙΣ ΣΤΕΓΑΝΩΣΕΙΣ</t>
  </si>
  <si>
    <t>10.01</t>
  </si>
  <si>
    <t>Θερμομόνωση-υγρομόνωση δώματος</t>
  </si>
  <si>
    <t>10.02</t>
  </si>
  <si>
    <t>Θερμομόνωση κατακόρυφων επιφανειών</t>
  </si>
  <si>
    <t>10.03</t>
  </si>
  <si>
    <t>Υγρομόνωση τοιχείων υπογείου</t>
  </si>
  <si>
    <t>10.04</t>
  </si>
  <si>
    <t>Υγρομόνωση δαπέδων επι εδάφους</t>
  </si>
  <si>
    <t>10.05</t>
  </si>
  <si>
    <t>Θερμοπρόσοψη εξ. Επιφανειών (πάχους μέχρι 7 εκ.)</t>
  </si>
  <si>
    <t>ΟΜΑΔΑ ΣΤ</t>
  </si>
  <si>
    <t>ΜΑΡΜΑΡΙΚΑ</t>
  </si>
  <si>
    <t>11.01</t>
  </si>
  <si>
    <t xml:space="preserve">Κατώφλια,επίστρωση στηθαίων ποδιές παραθ. μπαλκονιών </t>
  </si>
  <si>
    <t>11.02</t>
  </si>
  <si>
    <t>Μαρμαροεπένδυση βαθμίδος</t>
  </si>
  <si>
    <t>ΚΛΙΜΑΚΕΣ</t>
  </si>
  <si>
    <t>12.01</t>
  </si>
  <si>
    <t>Βαθμίδες και πλατύσκαλα εκ ξυλείας δρυός</t>
  </si>
  <si>
    <t>12.02</t>
  </si>
  <si>
    <t>Ξύλινη επένδυση βαθμίδας πλήρης</t>
  </si>
  <si>
    <t>ΨΕΥΔΟΡΟΦΕΣ</t>
  </si>
  <si>
    <t>14.01</t>
  </si>
  <si>
    <t>Από γυψοσανίδες</t>
  </si>
  <si>
    <t>14.02</t>
  </si>
  <si>
    <t>Από γυψοσανίδες ανθυγρές</t>
  </si>
  <si>
    <t>14.03</t>
  </si>
  <si>
    <t>Από πλάκες ορυκτών ινών σε μεταλλικό σκελετό</t>
  </si>
  <si>
    <t>14.04</t>
  </si>
  <si>
    <t>Επένδυση οροφής με λεπτοσανίδες πλήρης</t>
  </si>
  <si>
    <t>ΕΠΙΚΑΛΥΨΕΙΣ</t>
  </si>
  <si>
    <t>15.01</t>
  </si>
  <si>
    <t>Κεραμοσκεπή με φουρούσια εδραζόμενη σε πλακα σκυροδεμ.</t>
  </si>
  <si>
    <t>15.02</t>
  </si>
  <si>
    <t>Ξύλινη στέγη αυτοφερόμενη με κεραμίδια</t>
  </si>
  <si>
    <t>15.03</t>
  </si>
  <si>
    <t>Επικεράμωση πλάκας σκυροδέματος</t>
  </si>
  <si>
    <t>ΣΤΗΘΑΙΑ</t>
  </si>
  <si>
    <t>16.01</t>
  </si>
  <si>
    <t>Από οπλισμένο σκυρόδεμα</t>
  </si>
  <si>
    <t>16.02</t>
  </si>
  <si>
    <t>Από δρομική πλινθοδομή</t>
  </si>
  <si>
    <t>16.03</t>
  </si>
  <si>
    <t>Από κιγκλίδωμα σιδερένιο</t>
  </si>
  <si>
    <t>16.04</t>
  </si>
  <si>
    <t>Από κιγκλίδωμα αλουμινίου</t>
  </si>
  <si>
    <t>Από κιγκλίδωμα ινοξ με τζάμι σεκιουριτ</t>
  </si>
  <si>
    <t>16.06</t>
  </si>
  <si>
    <t xml:space="preserve">Από κιγκλίδωμα ινοξ </t>
  </si>
  <si>
    <t>Από κιγκλίδωμα ξύλινο</t>
  </si>
  <si>
    <t>ΧΡΩΜΑΤΙΣΜΟΙ</t>
  </si>
  <si>
    <t>Πλαστικά επί τοίχου</t>
  </si>
  <si>
    <t>Πλαστικά σπατουλαριστά</t>
  </si>
  <si>
    <t>Τσιμεντοχρώματα</t>
  </si>
  <si>
    <t xml:space="preserve">Βερνικοχρωματισμός ξύλινων επιφανειών </t>
  </si>
  <si>
    <t>ΔΙΑΦΟΡΕΣ ΟΙΚΟΔ/ΚΕΣ ΕΡΓΑΣΙΕΣ</t>
  </si>
  <si>
    <t>18.01</t>
  </si>
  <si>
    <t>Τζάκι απλό</t>
  </si>
  <si>
    <t>αποκ</t>
  </si>
  <si>
    <t>18.02</t>
  </si>
  <si>
    <t>Τζάκι με καπνοδόχο (κτιστό)</t>
  </si>
  <si>
    <t>18.03</t>
  </si>
  <si>
    <t>Τζάκι ενεργειακό</t>
  </si>
  <si>
    <t>ΟΜΑΔΑ Ζ</t>
  </si>
  <si>
    <t>19.01.1</t>
  </si>
  <si>
    <t>19.01.2</t>
  </si>
  <si>
    <t>19.02.1</t>
  </si>
  <si>
    <t>19.02.2</t>
  </si>
  <si>
    <t>19.03.1</t>
  </si>
  <si>
    <t>Κεντρική θέρμανση (Σωληνώσεις ) *</t>
  </si>
  <si>
    <t>19.03.2</t>
  </si>
  <si>
    <t>Κεντρική θέρμανση ( Συνδέσεις, σώματα ,καυστήρας,λεβητας ) *</t>
  </si>
  <si>
    <t>19.04</t>
  </si>
  <si>
    <t>19.05.1</t>
  </si>
  <si>
    <t>19.05.2</t>
  </si>
  <si>
    <t>19.06.1</t>
  </si>
  <si>
    <t>19.06.2</t>
  </si>
  <si>
    <t>19.07</t>
  </si>
  <si>
    <t>Πλήρες σέτ λουτρού (νεροχύτης, μπαταρίες διπλής ροής,λεκάνη,  καζανάκι εξοικ. νερού , μπανιέρα)</t>
  </si>
  <si>
    <t>19.08</t>
  </si>
  <si>
    <t>Σέτ WC (νεροχύτης, μπαταρίες διπλής ροής, λεκάνη, καζανάκι εξοικ. νερού)</t>
  </si>
  <si>
    <t>19.09</t>
  </si>
  <si>
    <t xml:space="preserve">Ηλιακός συλλέκτης </t>
  </si>
  <si>
    <t>ΕΙΔΙΚΕΣ ΕΓΚΑΤΑΣΤΑΣΕΙΣ
Α) ΑΝΕΛΚΥΣΤΗΡΕΣ
Β) ΕΓΚ/ΣΕΙΣ ΑΜΕΑ</t>
  </si>
  <si>
    <t>20.01</t>
  </si>
  <si>
    <t>Ανελκυστήρας μεχρι 4 στάσεις</t>
  </si>
  <si>
    <t>20.02</t>
  </si>
  <si>
    <t>Προσαύξηση ανά στάση πέραν των 4ων</t>
  </si>
  <si>
    <t>Στασ</t>
  </si>
  <si>
    <t>20.03</t>
  </si>
  <si>
    <t>ΟΜΑΔΑ Η</t>
  </si>
  <si>
    <t>ΜΕΤΑΛΛΙΚΗ  ΚΑΤΑΣΚΕΥΗ</t>
  </si>
  <si>
    <t>21.01</t>
  </si>
  <si>
    <t>Μεταλλικός σκελετός (συμπεριλαμβανομάνων και όλων των ειδικών τεμαχίων και απαιτούμενων υλικών.) * (θα κοστολογηθεί διαφορετικά η σύνθετη μεταλλική κατασκευή από δικτύωμα)</t>
  </si>
  <si>
    <t>κιλ</t>
  </si>
  <si>
    <t>21.02</t>
  </si>
  <si>
    <t>Πάνελ με μόνωση * (για 50mm)</t>
  </si>
  <si>
    <t>μ2</t>
  </si>
  <si>
    <t>21.03</t>
  </si>
  <si>
    <t>ΔΑΠΑΝΕΣ ΓΙΑ ΑΠΟΚΤΗΣΗ ΓΗΣ</t>
  </si>
  <si>
    <t>ΠΕΡΙΓΡΑΦΗ ΔΑΠΑΝΗΣ</t>
  </si>
  <si>
    <t>ΔΑΠΑΝΕΣ ΓΙΑ ΑΠΟΚΤΗΣΗ ΠΡΩΗΝ ΒΙΟΜΗΧΑΝΙΚΩΝ ΕΓΚΑΤΑΣΤΑΣΕΩΝ</t>
  </si>
  <si>
    <t>ΕΞΟΠΛΙΣΜΟΣ ΑΠΕ</t>
  </si>
  <si>
    <t>ΕΞΟΠΛΙΣΜΟΣ ΕΡΓΑΣΤΗΡΙΩΝ</t>
  </si>
  <si>
    <t>ΔΑΠΑΝΕΣ ΠΙΣΤΟΠΟΙΗΣΗΣ ΣΥΣΤΗΜΑΤΩΝ ΚΑΙ ΣΗΜΑΤΩΝ ΔΙΑΣΦΑΛΙΣΗΣ ΠΟΙΟΤΗΤΑΣ ΕΘΝΙΚΩΝ ΚΑΙ ΔΙΕΘΝΩΝ ΠΡΟΔΙΑΓΡΑΦΩΝ</t>
  </si>
  <si>
    <t>ΜΕΤΑΦΟΡΙΚΑ ΜΕΣΑ ΕΙΔΙΚΟΥ ΤΥΠΟΥ ΚΑΙ ΕΣΩΤΕΡΙΚΗΣ ΜΕΤΑΦΟΡΑΣ</t>
  </si>
  <si>
    <t>ΜΕΛΕΤΕΣ ΣΧΕΤΙΚΕΣ ΜΕ ΕΠΙΧΕΙΡΗΜΑΤΙΚΑ ΣΧΕΔΙΑ ΣΥΝΕΡΓΑΣΙΑΣ</t>
  </si>
  <si>
    <t>ΔΑΠΑΝΕΣ ΕΞΕΥΡΕΣΗΣ ΕΤΑΙΡΩΝ ΓΙΑ ΤΑ ΕΠΙΧΕΙΡΗΜΑΤΙΚΑ ΣΧΕΔΙΑ ΣΥΝΕΡΓΑΣΙΑΣ</t>
  </si>
  <si>
    <t>ΛΕΙΤΟΥΡΓΙΚΕΣ ΔΑΠΑΝΕΣ ΓΙΑ ΤΑ ΕΠΙΧΕΙΡΗΜΑΤΙΚΑ ΣΧΕΔΙΑ ΣΥΝΕΡΓΑΣΙΑΣ</t>
  </si>
  <si>
    <t>ΔΑΠΑΝΕΣ ΓΙΑ ΧΡΗΣΗ ΜΗΧΑΝΗΜΑΤΩΝ, ΕΔΑΦΩΝ ΚΑΙ ΛΟΙΠΩΝ ΠΑΓΙΩΝ ΓΙΑ ΤΑ ΕΠΙΧΕΙΡΗΜΑΤΙΚΑ ΣΧΕΔΙΑ ΣΥΝΕΡΓΑΣΙΑΣ</t>
  </si>
  <si>
    <t>ΔΑΠΑΝΕΣ ΠΡΟΣΩΠΙΚΟΥ ΕΡΕΥΝΗΤΩΝ/ΠΑΡΑΓΩΓΩΝ/ΑΛΛΩΝ ΦΟΡΕΩΝ ΓΙΑ ΤΑ ΕΠΙΧΕΙΡΗΜΑΤΙΚΑ ΣΧΕΔΙΑ ΣΥΝΕΡΓΑΣΙΑΣ</t>
  </si>
  <si>
    <t>ΔΑΠΑΝΕΣ ΠΡΟΩΘΗΣΗΣ ΑΠΟΤΕΛΕΣΜΑΤΩΝ ΓΙΑ ΤΑ ΕΠΙΧΕΙΡΗΜΑΤΙΚΑ ΣΧΕΔΙΑ ΣΥΝΕΡΓΑΣΙΑΣ</t>
  </si>
  <si>
    <t>ΔΑΠΑΝΕΣ ΓΙΑ ΤΗΝ ΣΥΣΤΑΣΗ ΦΟΡΕΑ ΓΙΑ ΤΑ ΕΠΙΧΕΙΡΗΜΑΤΙΚΑ ΣΧΕΔΙΑ ΣΥΝΕΡΓΑΣΙΑΣ</t>
  </si>
  <si>
    <t>Α</t>
  </si>
  <si>
    <t>Β</t>
  </si>
  <si>
    <t>ΔΑΠΑΝΕΣ ΔΙΑΜΟΡΦΩΣΗΣ ΠΕΡΙΒΑΛΛΟΝΤΟΣ ΧΩΡΟΥ</t>
  </si>
  <si>
    <t>Γ</t>
  </si>
  <si>
    <t>Δ</t>
  </si>
  <si>
    <t>Ε</t>
  </si>
  <si>
    <t>ΣΤ</t>
  </si>
  <si>
    <t>ΕΞΟΠΛΙΣΜΟΣ ΕΞΟΙΚΟΝΟΜΗΣΗΣ ΥΔΑΤΟΣ ΚΑΙ ΕΠΕΞΕΡΓΑΣΙΑΣ ΑΠΟΒΛΗΤΩΝ</t>
  </si>
  <si>
    <t>ΔΑΠΑΝΕΣ ΕΞΟΠΛΙΣΜΟΥ ΕΠΙΧΕΙΡΗΣΗΣ</t>
  </si>
  <si>
    <t>ΔΑΠΑΝΕΣ ΣΥΣΤΗΜΑΤΩΝ ΑΣΦΑΛΕΙΑΣ ΕΓΚΑΤΑΣΤΑΣΕΩΝ</t>
  </si>
  <si>
    <t>Ζ</t>
  </si>
  <si>
    <t>Η</t>
  </si>
  <si>
    <t>Θ</t>
  </si>
  <si>
    <t>Ι</t>
  </si>
  <si>
    <t>Κ</t>
  </si>
  <si>
    <t>Λ</t>
  </si>
  <si>
    <t>Μ</t>
  </si>
  <si>
    <t>Ν</t>
  </si>
  <si>
    <t>ΓΕΝΙΚΕΣ ΔΑΠΑΝΕΣ ΣΥΝΔΕΟΜΕΝΕΣ ΜΕ ΤΙΣ ΕΓΚΑΤΑΣΤΑΣΕΙΣ ΚΑΙ ΤΟΝ ΕΞΟΠΛΙΣΜΟ ΜΟΝΑΔΑΣ, ΟΠΩΣ ΑΜΟΙΒΕΣ ΑΡΧΙΤΕΚΤΟΝΩΝ, ΜΗΧΑΝΙΚΩΝ ΚΑΙ ΣΥΜΒΟΥΛΩΝ</t>
  </si>
  <si>
    <t>ΔΑΠΑΝΕΣ ΌΠΩΣ ΑΠΟΚΤΗΣΗΣ ΛΟΓΙΣΜΙΚΟΥ, ΔΙΠΛΩΜΑΤΩΝ ΕΥΡΕΣΙΤΕΧΝΙΑΣ,ΕΜΠΟΡΙΚΩΝ ΣΗΜΑΤΩΝ, ΔΗΜΙΟΥΡΓΙΑ ΕΤΙΚΕΤΑΣ ΠΡΟΙΟΝΤΟΣ, ΕΡΕΥΝΑ ΑΓΟΡΑ κλπ</t>
  </si>
  <si>
    <t>ΔΑΠΑΝΕΣ ΠΡΟΒΟΛΗΣ, ΌΠΩΣ ΙΣΤΟΣΕΛΙΔΑ, ΕΝΤΥΠΑ, ΔΑΙΦΗΜΙΣΗ κλπ</t>
  </si>
  <si>
    <t>ΔΑΠΑΝΕΣ ΣΥΝΔΕΣΗΣ ΜΕ ΟΚΩ</t>
  </si>
  <si>
    <t>ΔΑΠΑΝΕΣ ΌΠΩΣ ΑΣΦΑΛΙΣΤΗΡΙΑ ΣΥΜΒΟΛΑΙΑ ΚΑΤΆ ΠΑΝΤΟΣ ΚΙΝΔΥΝΟΥ, ΑΜΟΙΒΕΣ ΠΡΟΣΩΠΙΚΟΥ κλπ</t>
  </si>
  <si>
    <t>Ξ</t>
  </si>
  <si>
    <t>Ο</t>
  </si>
  <si>
    <t>Π</t>
  </si>
  <si>
    <t>Ρ</t>
  </si>
  <si>
    <t>ΔΑΠΑΝΕΣ ΓΙΑ ΤΑ ΟΔΟΙΠΟΡΙΚΑ, ΔΙΑΜΟΝΗΣ, ΗΜΕΡΗΣΙΕΣ ΔΑΠΑΝΕΣ ΤΩΝ ΣΥΜΜΕΤΕΧΟΝΤΩΝ</t>
  </si>
  <si>
    <t>ΔΑΠΑΝΕΣ ΑΝΤΙΚΑΤΑΣΤΑΣΗ ΓΕΩΡΓΩΝ ΣΤΗ ΓΕΩΡΓΙΑ</t>
  </si>
  <si>
    <t>ΟΙ ΠΑΡΑΚΑΤΩ ΔΑΠΑΝΕΣ ΑΦΟΡΟΥΝ ΑΠΟΚΛΕΙΣΤΙΚΑ ΤΙΣ ΥΠΟΔΡΑΣΕΙΣ 19.2.1.1 και 19.2.1.2</t>
  </si>
  <si>
    <t>ΟΙ ΠΑΡΑΚΑΤΩ ΔΑΠΑΝΕΣ ΑΦΟΡΟΥΝ ΟΛΕΣ ΤΙΣ ΚΑΤΗΓΟΡΙΕΣ ΥΠΟΔΡΑΣΕΩΝ ΕΚΤΟΣ ΤΩΝ 19.2.1.1 ΚΑΙ 19.2.1.2</t>
  </si>
  <si>
    <t>ΔΑΠΑΝΕΣ ΔΙΑΜΟΡΦΩΣΗΣ ΧΩΡΩΝ ΠΡΟΒΟΛΗΣ, ΔΟΚΙΜΗΣ ΠΡΟΙΟΝΤΩΝ ΕΠΙΧΕΙΡΗΣΗΣ κλπ</t>
  </si>
  <si>
    <t>ΛΟΙΠΕΣ ΔΑΠΑΝΕΣ</t>
  </si>
  <si>
    <t>ΔΑΠΑΝΕΣ ΕΡΓΩΝ ΠΡΑΣΙΝΟΥ ΚΑΘΩΣ ΚΑΙ ΕΡΓΑ ΔΙΑΚΟΣΜΗΣΗΣ</t>
  </si>
  <si>
    <t>ΔΑΠΑΝΕΣ ΕΞΟΠΛΙΣΜΟΥ ΗΧΟΥ ΚΑΙ ΕΙΚΟΝΑΣ</t>
  </si>
  <si>
    <t>ΟΙ ΠΑΡΑΚΑΤΩ ΔΑΠΑΝΕΣ ΑΦΟΡΟΥΝ ΑΠΟΚΛΕΙΣΤΙΚΑ ΤΙΣ ΥΠΟΔΡΑΣΕΙΣ 19.2.2.3 και 19.2.3.3</t>
  </si>
  <si>
    <t>ΟΙ ΠΑΡΑΚΑΤΩ ΔΑΠΑΝΕΣ ΑΦΟΡΟΥΝ ΑΠΟΚΛΕΙΣΤΙΚΑ ΤΗΝ ΥΠΟΔΡΑΣΗ 19.2.3.5</t>
  </si>
  <si>
    <t>ΔΑΠΑΝΕΣ ΑΓΟΡΑΣ ΟΧΗΜΑΤΩΝ ΕΙΔΙΚΟΥ ΤΥΠΟΥ  (π.χ. μεταφοράς ΑΜΕΑ)</t>
  </si>
  <si>
    <t>ΔΑΠΑΝΕΣ ΕΙΔΙΚΟΥ ΕΞΟΠΛΙΣΜΟΥ ΌΠΩΣ ΑΓΟΡΑ ΣΚΑΦΩΝ, ΑΛΟΓΩΝ, ΜΕΤΑΦΟΡΑΣ ΠΕΛΑΤΩΝ κλπ</t>
  </si>
  <si>
    <t>ΚΑΤΑΣΚΕΥΗ ΟΙΚΙΣΚΟΥ - ΑΠΟΘΗΚΗΣ ΓΙΑ ΤΙΣ ΑΝΑΓΚΕΣ ΦΥΛΑΞΗΣ - ΕΞΥΠΗΡΕΤΗΣΗΣ ΕΠΕΝΔΥΣΗΣ</t>
  </si>
  <si>
    <t>ΔΑΠΑΝΕΣ ΕΙΔΙΚΟΥ ΕΞΟΠΛΙΣΜΟΥ ΓΙΑ ΕΞΥΠΗΡΕΤΗΣΗ ΤΟΥΡΙΣΤΙΚΩΝ ΔΡΑΣΤΗΡΙΟΤΗΤΩΝ, ΑΑΓΟΡΑ ΑΛΟΓΩΝ, ΟΧΗΜΑΤΩΝ ΜΕΤΑΦΟΡΑΣ ΠΕΛΑΤΩΝ κλπ</t>
  </si>
  <si>
    <t>ΔΑΠΑΝΕΣ ΓΙΑ ΔΙΑΜΟΡΦΩΣΗ ΧΩΡΩΝ  π.χ. ΚΟΡΜΟΠΛΑΤΕΙΕΣ</t>
  </si>
  <si>
    <t>ΔΑΠΑΝΕΣ ΓΙΑ ΔΙΑΜΝΟΡΦΩΣΗ ΧΩΡΩΝ ΑΠΟΘΗΚΕΥΣΗΣ</t>
  </si>
  <si>
    <t>ΔΑΠΑΝΕΣ ΓΙΑ ΕΡΓΑΛΕΙΑ ΥΛΟΤΟΜΙΑΣ, ΑΠΟΦΛΟΙΩΣΗΣ, ΤΕΜΑΧΙΣΜΟΥ κλπ</t>
  </si>
  <si>
    <t>ΔΑΠΑΝΕΣ ΓΙΑ ΑΓΟΡΑ ΖΩΩΝ ΣΥΡΣΗΣ ΚΑΙ ΦΟΡΤΟΥ</t>
  </si>
  <si>
    <t>ΔΑΠΑΝΕΣ ΓΙΑ ΑΓΟΡΑ ΕΞΟΠΛΙΣΜΟΥ ΑΞΙΟΠΟΙΗΣΗΣ ΥΠΟΛΕΙΜΜΑΤΩΝ ΞΥΛΕΙΑΣ</t>
  </si>
  <si>
    <t>ΔΑΠΑΝΕΣ ΠΙΣΤΟΠΟΙΗΣΗΣ ΠΡΟΕΛΕΥΣΗΣ ΞΥΛΕΙΑΣ, ΣΥΣΤΗΜΑΤΩΝ ΔΕΟΥΣΑΣ ΕΠΙΜΕΛΕΙΑΣ, ΛΟΓΙΣΜΙΚΟΥ ΠΑΡΑΚΟΛΟΥΘΗΣΗΣ ΔΑΣΩΝ ΚΑΙ ΕΜΠΟΡΙΚΩΝ ΣΗΜΑΤΩΝ</t>
  </si>
  <si>
    <t>ΔΑΠΑΝΕΣ ΕΚΠΟΝΗΣΗΣ ΣΧΕΔΙΩΝ ΔΙΑΧΕΙΡΙΣΗΣ ΔΑΣΩΝ κλπ</t>
  </si>
  <si>
    <t>ΟΙ ΠΑΡΑΚΑΤΩ ΔΑΠΑΝΕΣ ΑΦΟΡΟΥΝ ΑΠΟΚΛΕΙΣΤΙΚΑ ΤΗΝ ΥΠΟΔΡΑΣΗ 19.2.7.3</t>
  </si>
  <si>
    <t>ΟΙ ΠΑΡΑΚΑΤΩ ΔΑΠΑΝΕΣ ΑΦΟΡΟΥΝ ΑΠΟΚΛΕΙΣΤΙΚΑ ΤΗΝ ΥΠΟΔΡΑΣΗ 19.2.6.2</t>
  </si>
  <si>
    <t>ΟΙ ΠΑΡΑΚΑΤΩ ΔΑΠΑΝΕΣ ΑΦΟΡΟΥΝ ΑΠΟΚΛΕΙΣΤΙΚΑ ΤΗΝ ΥΠΟΔΡΑΣΗ 19.2.2.6</t>
  </si>
  <si>
    <t>ΔΑΠΑΝΕΣ ΓΙΑ ΑΠΟΚΤΗΣΗ ΔΙΠΛΩΜΑΤΩΝ ΕΥΡΕΣΙΤΕΧΝΙΑΣ</t>
  </si>
  <si>
    <t>ΔΑΠΑΝΕΣ ΓΙΑ ΔΗΜΙΟΥΡΓΙΑ ΚΟΙΝΩΝ ΕΡΓΑΣΤΗΡΙΩΝ ΠΟΙΟΤΙΚΟΥ ΕΛΕΓΧΟΥ ΠΡΟΙΟΝΤΩΝ</t>
  </si>
  <si>
    <t xml:space="preserve">Στοιχεία Επικοινωνίας:
Φίλωνος 91, 185 35 Πειραιάς
Τηλ.: 210 4120 002-4-9
Fax: 210 4120 006
Email: info@atticalag.gr
</t>
  </si>
  <si>
    <t>ΠΙΝΑΚΑΣ ΤΙΜΩΝ ΜΟΝΑΔΑΣ ΟΙΚΟΔΟΜΙΚΩΝ ΕΡΓΑΣΙΩΝ CLLD 2014 - 2020</t>
  </si>
  <si>
    <t>ΓΕΝΙΚΕΣ ΣΗΜΕΙΩΣΕΙΣ:</t>
  </si>
  <si>
    <t xml:space="preserve">1. ΟΛΕΣ ΟΙ ΤΙΜΕΣ ΘΑ ΑΦΟΡΟΥΝ ΕΡΓΑΣΙΕΣ ΟΛΟΚΛΗΡΩΜΕΝΕΣ (ΥΛΙΚΑ,ΕΡΓΑΣΙΑ,ΕΡΓ. ΕΙΣΦ.) </t>
  </si>
  <si>
    <t xml:space="preserve">2. Δίνεται η δυνατότητα προσθήκης νέων εργασιών, για τις οποίες θα πρέπει να τεκμηριώνεται το εύλογο του κόστους </t>
  </si>
  <si>
    <t>3. Για τις εργασίες που είναι σημειωμένες με αστερίσκο  (*)  οι τιμές θα διαμορφωθούν κατά περίπτωση με βάση την αναλυτική περιγραφή των επί μέρους εργασιών, τα υπάρχοντα εγκεκριμένα σχέδια και ενδεχόμενες προσφορές. Εφόσον το μοναδιαίο ανά τεμάχιο κόστος αυτών υπερβαίνει, σε αξία τα 1.000€, ή το συνολικό ποσό ανά είδος υπερβαίνει τα 5.000€ , απαιτούνται τρεις (3) συγκρίσιμες προσφορές για το εν λόγω τεμάχιο, ενώ σε αντίθετη περίπτωση τουλάχιστον μία (1). Οι συγκρίσιμες προσφορές αφορούν ομοειδή και εφάμιλλα προϊόντα.</t>
  </si>
  <si>
    <t>4.Μπορούν να γίνουν δεκτές και εργασίες που δεν αναφέρονται στον παρακάτω πίνακα, οι οποίες θα προστεθού είτε στην ομάδα που ανήκουν είτε στο τέλος σε χωριστή εγγραφή και θα συνοδεύονται από αντίστοιχες προσφορές.</t>
  </si>
  <si>
    <t>ΕΡΓΑ ΥΠΟΔΟΜΗΣ</t>
  </si>
  <si>
    <r>
      <t>μ</t>
    </r>
    <r>
      <rPr>
        <vertAlign val="superscript"/>
        <sz val="9.5"/>
        <rFont val="Verdana"/>
        <family val="2"/>
        <charset val="161"/>
      </rPr>
      <t>2</t>
    </r>
  </si>
  <si>
    <t>*</t>
  </si>
  <si>
    <t>Υ.06</t>
  </si>
  <si>
    <t>Κατασκευή βόθρου - Οικιακού - γραφείων</t>
  </si>
  <si>
    <t>Υ.07</t>
  </si>
  <si>
    <t>Κατασκευή βόθρων (Τουριστικών εγκαταστάσεων)</t>
  </si>
  <si>
    <r>
      <t xml:space="preserve">Γενικές εκσκαφές γαιώδεις -ημιβραχώδεις 
</t>
    </r>
    <r>
      <rPr>
        <sz val="9.5"/>
        <color rgb="FFC00000"/>
        <rFont val="Verdana"/>
        <family val="2"/>
        <charset val="161"/>
      </rPr>
      <t>με μηχανικά μέσα</t>
    </r>
  </si>
  <si>
    <r>
      <t>μ</t>
    </r>
    <r>
      <rPr>
        <vertAlign val="superscript"/>
        <sz val="9.5"/>
        <rFont val="Verdana"/>
        <family val="2"/>
        <charset val="161"/>
      </rPr>
      <t>3</t>
    </r>
  </si>
  <si>
    <r>
      <t xml:space="preserve">Γενικές εκσκαφές βραχώδεις </t>
    </r>
    <r>
      <rPr>
        <sz val="9.5"/>
        <color rgb="FFC00000"/>
        <rFont val="Verdana"/>
        <family val="2"/>
        <charset val="161"/>
      </rPr>
      <t>με μηχανικά μέσα</t>
    </r>
  </si>
  <si>
    <t>01.05</t>
  </si>
  <si>
    <r>
      <t xml:space="preserve">Ειδικές επιχώσεις </t>
    </r>
    <r>
      <rPr>
        <sz val="9.5"/>
        <color rgb="FFC00000"/>
        <rFont val="Verdana"/>
        <family val="2"/>
        <charset val="161"/>
      </rPr>
      <t>(σκύρα κλπ)</t>
    </r>
  </si>
  <si>
    <t>Καθαιρ.επιχρισμάτων</t>
  </si>
  <si>
    <t>Καθαίρεση ξύλινου φέροντος οργανισμού πατμάτων κ΄στέγης</t>
  </si>
  <si>
    <t>Οπλισμένο σκυρόδεμα Ζώνη Ι</t>
  </si>
  <si>
    <t>03.01.01</t>
  </si>
  <si>
    <t>03.01.02</t>
  </si>
  <si>
    <t>03.01.03</t>
  </si>
  <si>
    <t>Οπλισμένο σκυρόδεμα Ζώνη ΙΙ</t>
  </si>
  <si>
    <t>03.02.01</t>
  </si>
  <si>
    <t>03.02.1.2</t>
  </si>
  <si>
    <t>03.02.1.3</t>
  </si>
  <si>
    <t>03.03.01</t>
  </si>
  <si>
    <t>Ζώνη Ι</t>
  </si>
  <si>
    <t>μ3</t>
  </si>
  <si>
    <t>03.03.02</t>
  </si>
  <si>
    <t>Ζώνη ΙΙ</t>
  </si>
  <si>
    <r>
      <t>Με πλάκες μαρμάρου</t>
    </r>
    <r>
      <rPr>
        <strike/>
        <sz val="9.5"/>
        <rFont val="Verdana"/>
        <family val="2"/>
        <charset val="161"/>
      </rPr>
      <t xml:space="preserve"> </t>
    </r>
  </si>
  <si>
    <t>07.12</t>
  </si>
  <si>
    <t>Υαλοστάσια από ορενγκονταιν</t>
  </si>
  <si>
    <r>
      <t>μ</t>
    </r>
    <r>
      <rPr>
        <vertAlign val="superscript"/>
        <sz val="9.5"/>
        <rFont val="Verdana"/>
        <family val="2"/>
        <charset val="161"/>
      </rPr>
      <t>2</t>
    </r>
    <r>
      <rPr>
        <sz val="9.5"/>
        <rFont val="Verdana"/>
        <family val="2"/>
        <charset val="161"/>
      </rPr>
      <t xml:space="preserve"> οψης</t>
    </r>
  </si>
  <si>
    <t>15.04</t>
  </si>
  <si>
    <t>15.05</t>
  </si>
  <si>
    <t>15.06</t>
  </si>
  <si>
    <t>15.07</t>
  </si>
  <si>
    <r>
      <t>Υδροχρωματισμοί</t>
    </r>
    <r>
      <rPr>
        <strike/>
        <sz val="9.5"/>
        <rFont val="Verdana"/>
        <family val="2"/>
        <charset val="161"/>
      </rPr>
      <t xml:space="preserve"> </t>
    </r>
  </si>
  <si>
    <t>ΗΛΕΚΤΡΟΜΗΧΑΝΟΛΟΓΙΚΕΣ ΕΓΚΑΤΑΣΤΑΣΕΙΣ
Α) ΥΔΡΑΥΛΙΚΕΣ
Β) ΘΕΡΜΑΝΣΗ ΚΛΙΜΑΤΙΣΜΟΣ
Γ) ΗΛΕΚΤΡ/ΚΕΣ
Δ) ΕΙΔΗ ΥΓΙΕΙΝΗΣ</t>
  </si>
  <si>
    <t>Υδρευση-αποχέτευση κουζίνας λουτρού-wc. (Σωληνώσεις ) για κατοικία μέχρι 100 μ2 ανά όροφο*</t>
  </si>
  <si>
    <r>
      <t>μ</t>
    </r>
    <r>
      <rPr>
        <vertAlign val="superscript"/>
        <sz val="9.5"/>
        <rFont val="Verdana"/>
        <family val="2"/>
        <charset val="161"/>
      </rPr>
      <t>2</t>
    </r>
    <r>
      <rPr>
        <sz val="9.5"/>
        <rFont val="Verdana"/>
        <family val="2"/>
        <charset val="161"/>
      </rPr>
      <t>/κατ</t>
    </r>
  </si>
  <si>
    <t>Υδρευση-αποχέτευση κουζίνας λουτρού-wc. (συνδέσεις) για κατοικία μέχρι 100 μ2 ανά όροφο*</t>
  </si>
  <si>
    <t>Υδρευση-αποχέτευση κουζίνας λουτρού-wc. (Σωληνώσεις) για βιοτεχνικό κτίριο μέχρι 600 μ2*</t>
  </si>
  <si>
    <t>Υδρευση-αποχέτευση κουζίνας λουτρού-wc. (συνδέσεις) για βιοτεχνικό κτίριο μέχρι 600 μ2*</t>
  </si>
  <si>
    <t>Ενδοδαπέδια θέρμανση κ' ψύξη (Σωληνώσεις Συνδέσεις, σώματα. Η αντλία θερμότητας στον εξοπλισμό)*</t>
  </si>
  <si>
    <r>
      <t xml:space="preserve">Πλήρης ηλεκτρ/γική εγκατάσταση (ασθενή και ισχυρά ρευματα) </t>
    </r>
    <r>
      <rPr>
        <u/>
        <sz val="9.5"/>
        <rFont val="Verdana"/>
        <family val="2"/>
        <charset val="161"/>
      </rPr>
      <t xml:space="preserve">Κατοικίας </t>
    </r>
    <r>
      <rPr>
        <sz val="9.5"/>
        <rFont val="Verdana"/>
        <family val="2"/>
        <charset val="161"/>
      </rPr>
      <t>(Σωληνώσεις,) *</t>
    </r>
  </si>
  <si>
    <r>
      <t xml:space="preserve">Πλήρης ηλεκτρ/γική εγκατάσταση (ασθενή και ισχυρά ρευματα) </t>
    </r>
    <r>
      <rPr>
        <u/>
        <sz val="9.5"/>
        <rFont val="Verdana"/>
        <family val="2"/>
        <charset val="161"/>
      </rPr>
      <t>Κατοικίας</t>
    </r>
  </si>
  <si>
    <t>(,καλοδιώσεις,ρευματολήπτες) *</t>
  </si>
  <si>
    <r>
      <t xml:space="preserve">Πλήρης ηλεκτρ/γική εγκατάσταση (ασθενή και ισχυρά ρευματα) </t>
    </r>
    <r>
      <rPr>
        <u/>
        <sz val="9.5"/>
        <rFont val="Verdana"/>
        <family val="2"/>
        <charset val="161"/>
      </rPr>
      <t xml:space="preserve">Καταστήματος </t>
    </r>
    <r>
      <rPr>
        <sz val="9.5"/>
        <rFont val="Verdana"/>
        <family val="2"/>
        <charset val="161"/>
      </rPr>
      <t>(Σωληνώσεις,) *</t>
    </r>
  </si>
  <si>
    <r>
      <t xml:space="preserve">Πλήρης ηλεκτρ/γική εγκατάσταση (ασθενή και ισχυρά ρευματα) </t>
    </r>
    <r>
      <rPr>
        <u/>
        <sz val="9.5"/>
        <rFont val="Verdana"/>
        <family val="2"/>
        <charset val="161"/>
      </rPr>
      <t xml:space="preserve">Καταστήματος </t>
    </r>
    <r>
      <rPr>
        <sz val="9.5"/>
        <rFont val="Verdana"/>
        <family val="2"/>
        <charset val="161"/>
      </rPr>
      <t>(Καλοδιώσεις,ρευματολήπτες) *</t>
    </r>
  </si>
  <si>
    <t>Αναβατόριο ΑΜΕΑ *</t>
  </si>
  <si>
    <t>μεταλλική κλίμακα *</t>
  </si>
  <si>
    <t>ΠΑΡΑΡΤΗΜΑ I.12 ΠΡΟΤΕΙΝΟΜΕΝΟΣ ΑΝΑΛΥΤΙΚΟΣ ΠΡΟΥΠΟΛΟΓΙΣΜΟΣ</t>
  </si>
  <si>
    <t>ΠΡΟΫΠΟΛΟΓΙΣΜΟΣ ΠΡΟΤΕΙΝΟΜΕΝΗΣ ΠΡΑΞΗΣ</t>
  </si>
  <si>
    <t>Τ</t>
  </si>
  <si>
    <t xml:space="preserve">ΓΕΝΙΚΟ ΣΥΝΟΛΟ </t>
  </si>
  <si>
    <t xml:space="preserve"> ΣΥΝΟΠΤΙΚΗ ΑΝΑΛΥΣΗ ΚΟΣΤΟΥΣ ΠΡΟΤΕΙΝΟΜΕΝΗΣ ΠΡΑΞΗΣ </t>
  </si>
  <si>
    <t>1.</t>
  </si>
  <si>
    <t>2.</t>
  </si>
  <si>
    <t>3.</t>
  </si>
  <si>
    <t>4.</t>
  </si>
  <si>
    <t>5.</t>
  </si>
  <si>
    <t>6.</t>
  </si>
  <si>
    <t xml:space="preserve">ΣΥΝΟΛΙΚΟ ΚΟΣΤΟΣ ΠΡΟΤΑΣΗΣ </t>
  </si>
  <si>
    <t xml:space="preserve">Ο Υποψήφιος / Νόμιμος Εκπρόσωπος </t>
  </si>
  <si>
    <t>(Σφραγίδα-Υπογραφή)</t>
  </si>
  <si>
    <t xml:space="preserve">ΚΤΙΡΙΑΚΕΣ ΕΓΚΑΤΑΣΤΑΣΕΙΣ-ΕΡΓΑ ΥΠΟΔΟΜΗΣ </t>
  </si>
  <si>
    <t>ΓΕΝΙΚΕΣ ΕΠΙΛΕΞΙΜΕΣ ΔΑΠΑΝΕΣ</t>
  </si>
  <si>
    <t>ΕΔΙΚΕΣ ΔΑΠΑΝΕΣ ΑΝΑ ΥΠΟΔΡΑΣΗ</t>
  </si>
  <si>
    <t>ΟΜΑΔΕΣ ΕΡΓΑΣΙΩΝ</t>
  </si>
  <si>
    <t xml:space="preserve">ΣΥΝΟΛΟ ΟΜΑΔΑΣ Α </t>
  </si>
  <si>
    <t xml:space="preserve">ΣΥΝΟΛΟ ΟΜΑΔΑΣ Β </t>
  </si>
  <si>
    <t xml:space="preserve">ΣΥΝΟΛΟ ΟΜΑΔΑΣ Γ </t>
  </si>
  <si>
    <t>ΣΥΝΟΛΟ ΟΜΑΔΑΣ Δ</t>
  </si>
  <si>
    <t>ΣΥΝΟΛΟ ΟΜΑΔΑΣ Ε</t>
  </si>
  <si>
    <t>ΣΥΝΟΛΟ ΟΜΑΔΑΣ ΣΤ</t>
  </si>
  <si>
    <t>ΣΥΝΟΛΟ ΟΜΑΔΑΣ Ζ</t>
  </si>
  <si>
    <t>ΣΥΝΟΛΟ ΟΜΑΔΑΣ Η</t>
  </si>
  <si>
    <t>ΜΑΧ ΤΙΜΗ ΜΟΝΑΔΟΣ</t>
  </si>
  <si>
    <t xml:space="preserve">ΦΠΑ </t>
  </si>
  <si>
    <t>ΣΥΝΟΛΟ Α</t>
  </si>
  <si>
    <t>ΣΥΝΟΛΟ Β</t>
  </si>
  <si>
    <t>ΣΥΝΟΛΟ Γ</t>
  </si>
  <si>
    <t>ΣΥΝΟΛΟ Δ</t>
  </si>
  <si>
    <t>ΣΥΝΟΛΟ Ε</t>
  </si>
  <si>
    <t>ΣΥΝΟΛΟ ΣΤ</t>
  </si>
  <si>
    <t>ΣΥΝΟΛΟ Ζ</t>
  </si>
  <si>
    <t>ΣΥΝΟΛΟ Η</t>
  </si>
  <si>
    <t>ΠΟΣΑ (€)</t>
  </si>
  <si>
    <t>ΣΥΝΟΛΙΚΟΣ ΠΡΟΫΠΟΛΟΓΙΣΜΟΣ</t>
  </si>
  <si>
    <t>ΔΗΜΟΣΙΑ ΔΑΠΑΝΗ</t>
  </si>
  <si>
    <t>ΑΝΑΛΥΣΗ ΣΥΜΜΕΤΟΧΗΣ</t>
  </si>
  <si>
    <t>ΠΟΣΟΣΤΟ (%)</t>
  </si>
  <si>
    <t xml:space="preserve">ΣΥΝΟΛΟ ΠΟΡΩΝ </t>
  </si>
  <si>
    <t xml:space="preserve">ΧΡΗΜΑΤΟΔΟΤΙΚΟ ΣΧΗΜΑ </t>
  </si>
  <si>
    <t>ΙΔΙΩΤΙΚΗ ΣΥΜΜΕΤΟΧΗ</t>
  </si>
  <si>
    <t xml:space="preserve">Χρηματοδοτικά εργαλεία του ΕΣΠΑ </t>
  </si>
  <si>
    <t>ΔΑΠΑΝΕΣ ΔΙΟΡΓΑΝΩΣΗΣ ΚΑΙ ΕΚΤΕΛΕΣΗΣ ΕΝΕΡΓΕΙΩΝ ΜΕΤΑΦΟΡΑΣ ΓΝΩΣΕΩΝ, ΕΝΗΜΕΡΩΣΗΣ ΚΑΙ ΕΠΙΔΕΙΞΗΣ</t>
  </si>
  <si>
    <t>ΔΑΠΑΝΕΣ ΔΕΝΔΡΟΦΥΤΕΥΣΕΩΝ/ ΔΙΑΚΟΣΜΗΣΗΣ</t>
  </si>
  <si>
    <t>ΜΟΝΑΔΑ ΜΕΤΡΗΣΗΣ</t>
  </si>
  <si>
    <t xml:space="preserve">Ίδιοι πόροι </t>
  </si>
  <si>
    <t xml:space="preserve">Δάνειο </t>
  </si>
  <si>
    <t>Ρευστοποιήσιμοι τίτλοι (Μετοχές, ομόλογα, λοιποί άυλοι τίτλοι)</t>
  </si>
  <si>
    <t xml:space="preserve">Δάνειο υποστηριζόμενο από χρηματοδοτικά εργαλεία </t>
  </si>
  <si>
    <t xml:space="preserve">Άλλοι πόροι </t>
  </si>
  <si>
    <t xml:space="preserve">ΔΑΠΑΝΕΣ ΣΥΣΤΗΜΑΤΩΝ ΑΣΦΑΛΕΙΑΣ ΕΓΚΑΤΑΣΤΑΣΕΩΝ, ΣΥΣΤΗΜΑΤΩΝ ΠΥΡΟΣΒΕΣΤΙΚΗΣ ΠΡΟΣΤΑΣΙΑΣ ΕΓΚΑΤΑΣΤΑΣΕΩΝ </t>
  </si>
  <si>
    <t>ΔΑΠΑΝΕΣ ΠΡΟΒΟΛΗΣ, ΌΠΩΣ ΙΣΤΟΣΕΛΙΔΑ, ΕΝΤΥΠΑ, ΔΙΑΦΗΜΙΣΗ κλπ</t>
  </si>
  <si>
    <t>Σ</t>
  </si>
  <si>
    <t xml:space="preserve">ΥΠΟΜΝΗΜΑ ΠΙΝΑΚΑ </t>
  </si>
  <si>
    <r>
      <t xml:space="preserve">Για τον καθορισμό των παραπάνω τιμών μονάδας λήφθηκαν υπ’ όψιν:                                                                                                                     
1) Οι τρέχουσες τιμές των υλικών της τοπικής αγοράς, για μια μέση ποιότητα κατασκευής, που αφορούν την κάθε εργασία.                                        
2) Οι ασφαλιστικές εισφορές, σύμφωνα με τον καθορισμό των ελαχίστων ημερομισθίων από το ΙΚΑ.                                                                          
3) Το σύνολο  της περιοχής παρέμβασης χωρίζεται σε δύο ζώνες, σε ότι αφορά τις βασικές τιμές της κατηγορίας ΣΚΥΡΟΔΕΜΑΤΑ, στη Ζώνη Ι που περιλαμβάνει τους Δήμους Αγκιστρίου, Αίγινας,Σπετσών, Ύδρας και τη Ζώνη ΙΙ που περιλαμβάνει τους Δήμους Κυθήρων, Τροιζηνίας Μεθάνων, Πόρου και Σαλαμίνας.                                                                                                                                                                                                  4) Οι παραπάνω τιμές μονάδας δεν περιλαμβάνουν τον Φ.Π.Α.                                                                                                                                                                                                                                                                                                                                                                    </t>
    </r>
    <r>
      <rPr>
        <b/>
        <sz val="10"/>
        <rFont val="Arial"/>
        <family val="2"/>
        <charset val="161"/>
      </rPr>
      <t/>
    </r>
  </si>
  <si>
    <t xml:space="preserve">Ο Νόμιμος Εκπρόωπος </t>
  </si>
  <si>
    <r>
      <rPr>
        <b/>
        <sz val="9"/>
        <rFont val="Verdana"/>
        <family val="2"/>
        <charset val="161"/>
      </rPr>
      <t>Σημείωση</t>
    </r>
    <r>
      <rPr>
        <sz val="9"/>
        <rFont val="Verdana"/>
        <family val="2"/>
        <charset val="161"/>
      </rPr>
      <t>: Οι παραπάνω τιμές δύναται να διαφοροποιηθούν προς τα κάτω, εφόσον ο συντάκτης μελετητής κρίνει ότι κάποια ή κάποιες εργασίες μπορούν να υλοποιηθούν με χαμηλότερο μοναδιαίο κόστος, χωρίς όμως κανένα συμβιβασμό όσον αφορά την ποιότητα και το έντεχνο της εκτέλεσης. Μπορούν επίσης να διαφοροποιηθούν προς τα πάνω, εφόσον τεκμηριώνεται:                                                                                                          
1) Η ανάγκη χρήσης αυξημένης τιμής, όταν προκύπτει από τα σχεδιαστικά δεδομένα της προς κατασκευή οικοδομής ή από ιδιαίτερες συνθήκες που επικρατούν στην περιοχή κατασκευής (π.χ. μη χρησιμοποίηση βαρέων οχημάτων στον οικισμό της Ύδρας)                                                               
2) Η αυξημένη ποιότητα των υλικών ή/και της κατασκευής                                                                                                                                     
Στην περίπτωση ειδικών κατασκευών ή/ και  για εργασίες που δεν προβλέπεται τιμή μονάδας, η προτεινόμενη τιμή από τον επενδυτή θα πρέπει να τεκμηριώνεται.</t>
    </r>
  </si>
  <si>
    <t>ΟΙ ΠΑΡΑΚΑΤΩ ΔΑΠΑΝΕΣ ΑΦΟΡΟΥΝ ΑΠΟΚΛΕΙΣΤΙΚΑ ΤΙΣ ΥΠΟΔΡΑΣΕΙΣ 19.2.3.1 και 19.2.2.2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</si>
</sst>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charset val="161"/>
      <scheme val="minor"/>
    </font>
    <font>
      <b/>
      <sz val="11"/>
      <name val="Calibri"/>
      <family val="2"/>
      <charset val="161"/>
    </font>
    <font>
      <b/>
      <sz val="10"/>
      <name val="Calibri"/>
      <family val="2"/>
      <charset val="161"/>
    </font>
    <font>
      <sz val="10"/>
      <name val="Calibri"/>
      <family val="2"/>
      <charset val="161"/>
    </font>
    <font>
      <sz val="10"/>
      <name val="Arial"/>
      <family val="2"/>
      <charset val="161"/>
    </font>
    <font>
      <b/>
      <sz val="14"/>
      <color theme="3" tint="-0.249977111117893"/>
      <name val="Calibri"/>
      <family val="2"/>
      <charset val="161"/>
    </font>
    <font>
      <b/>
      <sz val="16"/>
      <name val="Calibri"/>
      <family val="2"/>
      <charset val="161"/>
    </font>
    <font>
      <sz val="16"/>
      <name val="Arial"/>
      <family val="2"/>
      <charset val="161"/>
    </font>
    <font>
      <sz val="16"/>
      <name val="Calibri"/>
      <family val="2"/>
      <charset val="161"/>
    </font>
    <font>
      <i/>
      <sz val="16"/>
      <color indexed="10"/>
      <name val="Calibri"/>
      <family val="2"/>
      <charset val="161"/>
    </font>
    <font>
      <i/>
      <sz val="12"/>
      <color indexed="10"/>
      <name val="Calibri"/>
      <family val="2"/>
      <charset val="161"/>
    </font>
    <font>
      <sz val="12"/>
      <name val="Arial"/>
      <family val="2"/>
      <charset val="161"/>
    </font>
    <font>
      <sz val="12"/>
      <name val="Times New Roman"/>
      <family val="1"/>
      <charset val="161"/>
    </font>
    <font>
      <b/>
      <sz val="16"/>
      <color theme="3" tint="-0.249977111117893"/>
      <name val="Calibri"/>
      <family val="2"/>
      <charset val="161"/>
    </font>
    <font>
      <b/>
      <sz val="11"/>
      <color theme="1"/>
      <name val="Calibri"/>
      <family val="2"/>
      <charset val="161"/>
      <scheme val="minor"/>
    </font>
    <font>
      <b/>
      <sz val="10"/>
      <name val="Verdana"/>
      <family val="2"/>
      <charset val="161"/>
    </font>
    <font>
      <sz val="10"/>
      <name val="Verdana"/>
      <family val="2"/>
      <charset val="161"/>
    </font>
    <font>
      <b/>
      <sz val="9"/>
      <color theme="1"/>
      <name val="Verdana"/>
      <family val="2"/>
      <charset val="161"/>
    </font>
    <font>
      <sz val="9"/>
      <color theme="1"/>
      <name val="Verdana"/>
      <family val="2"/>
      <charset val="161"/>
    </font>
    <font>
      <b/>
      <sz val="9"/>
      <name val="Verdana"/>
      <family val="2"/>
      <charset val="161"/>
    </font>
    <font>
      <sz val="9"/>
      <name val="Verdana"/>
      <family val="2"/>
      <charset val="161"/>
    </font>
    <font>
      <b/>
      <sz val="8"/>
      <name val="Verdana"/>
      <family val="2"/>
      <charset val="161"/>
    </font>
    <font>
      <sz val="8"/>
      <name val="Verdana"/>
      <family val="2"/>
      <charset val="161"/>
    </font>
    <font>
      <b/>
      <sz val="12"/>
      <name val="Verdana"/>
      <family val="2"/>
      <charset val="161"/>
    </font>
    <font>
      <b/>
      <sz val="9.5"/>
      <name val="Verdana"/>
      <family val="2"/>
      <charset val="161"/>
    </font>
    <font>
      <sz val="9.5"/>
      <name val="Verdana"/>
      <family val="2"/>
      <charset val="161"/>
    </font>
    <font>
      <vertAlign val="superscript"/>
      <sz val="9.5"/>
      <name val="Verdana"/>
      <family val="2"/>
      <charset val="161"/>
    </font>
    <font>
      <sz val="9.5"/>
      <color rgb="FFC00000"/>
      <name val="Verdana"/>
      <family val="2"/>
      <charset val="161"/>
    </font>
    <font>
      <strike/>
      <sz val="9.5"/>
      <name val="Verdana"/>
      <family val="2"/>
      <charset val="161"/>
    </font>
    <font>
      <u/>
      <sz val="9.5"/>
      <name val="Verdana"/>
      <family val="2"/>
      <charset val="161"/>
    </font>
    <font>
      <sz val="10"/>
      <color theme="1"/>
      <name val="Calibri"/>
      <family val="2"/>
      <charset val="161"/>
      <scheme val="minor"/>
    </font>
    <font>
      <b/>
      <u/>
      <sz val="9.5"/>
      <color theme="1"/>
      <name val="Verdana"/>
      <family val="2"/>
      <charset val="161"/>
    </font>
    <font>
      <i/>
      <sz val="9"/>
      <name val="Verdana"/>
      <family val="2"/>
      <charset val="161"/>
    </font>
    <font>
      <sz val="9"/>
      <name val="Arial"/>
      <family val="2"/>
      <charset val="161"/>
    </font>
    <font>
      <sz val="11"/>
      <name val="Verdana"/>
      <family val="2"/>
      <charset val="161"/>
    </font>
    <font>
      <sz val="11"/>
      <name val="Arial"/>
      <family val="2"/>
      <charset val="161"/>
    </font>
    <font>
      <b/>
      <sz val="10"/>
      <name val="Arial"/>
      <family val="2"/>
      <charset val="161"/>
    </font>
  </fonts>
  <fills count="14">
    <fill>
      <patternFill patternType="none"/>
    </fill>
    <fill>
      <patternFill patternType="gray125"/>
    </fill>
    <fill>
      <patternFill patternType="lightGray">
        <fgColor rgb="FFFFFFFF"/>
        <bgColor rgb="FFFFFFFF"/>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rgb="FF92CDDC"/>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51"/>
        <bgColor indexed="64"/>
      </patternFill>
    </fill>
    <fill>
      <patternFill patternType="solid">
        <fgColor theme="6" tint="0.79998168889431442"/>
        <bgColor indexed="64"/>
      </patternFill>
    </fill>
    <fill>
      <patternFill patternType="solid">
        <fgColor rgb="FFFFFF00"/>
        <bgColor indexed="64"/>
      </patternFill>
    </fill>
    <fill>
      <patternFill patternType="solid">
        <fgColor indexed="44"/>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indexed="64"/>
      </bottom>
      <diagonal/>
    </border>
    <border>
      <left/>
      <right/>
      <top style="double">
        <color indexed="64"/>
      </top>
      <bottom/>
      <diagonal/>
    </border>
    <border>
      <left style="thin">
        <color indexed="8"/>
      </left>
      <right style="hair">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s>
  <cellStyleXfs count="2">
    <xf numFmtId="0" fontId="0" fillId="0" borderId="0"/>
    <xf numFmtId="0" fontId="4" fillId="0" borderId="0"/>
  </cellStyleXfs>
  <cellXfs count="215">
    <xf numFmtId="0" fontId="0" fillId="0" borderId="0" xfId="0"/>
    <xf numFmtId="0" fontId="3" fillId="2" borderId="1" xfId="0" applyFont="1" applyFill="1" applyBorder="1" applyAlignment="1">
      <alignment horizontal="justify" vertical="center"/>
    </xf>
    <xf numFmtId="0" fontId="3" fillId="0" borderId="1" xfId="0" applyFont="1" applyBorder="1" applyAlignment="1">
      <alignment horizontal="justify" vertical="center"/>
    </xf>
    <xf numFmtId="0" fontId="2" fillId="2" borderId="1" xfId="0" applyFont="1" applyFill="1" applyBorder="1" applyAlignment="1">
      <alignment horizontal="justify" vertical="center"/>
    </xf>
    <xf numFmtId="0" fontId="5" fillId="0" borderId="0" xfId="1" applyFont="1" applyAlignment="1">
      <alignment wrapText="1"/>
    </xf>
    <xf numFmtId="0" fontId="6" fillId="0" borderId="0" xfId="1" applyFont="1" applyAlignment="1">
      <alignment horizontal="left" wrapText="1"/>
    </xf>
    <xf numFmtId="0" fontId="7" fillId="0" borderId="0" xfId="1" applyFont="1" applyAlignment="1">
      <alignment horizontal="left" wrapText="1"/>
    </xf>
    <xf numFmtId="0" fontId="8" fillId="0" borderId="0" xfId="1" applyFont="1" applyAlignment="1">
      <alignment horizontal="left" wrapText="1"/>
    </xf>
    <xf numFmtId="0" fontId="10" fillId="0" borderId="0" xfId="1" applyFont="1" applyAlignment="1">
      <alignment horizontal="center"/>
    </xf>
    <xf numFmtId="0" fontId="11" fillId="0" borderId="0" xfId="1" applyFont="1"/>
    <xf numFmtId="0" fontId="12" fillId="0" borderId="0" xfId="1" applyFont="1" applyAlignment="1">
      <alignment vertical="top" wrapText="1"/>
    </xf>
    <xf numFmtId="0" fontId="4" fillId="0" borderId="0" xfId="1"/>
    <xf numFmtId="0" fontId="2" fillId="3" borderId="1" xfId="0" applyFont="1" applyFill="1" applyBorder="1" applyAlignment="1">
      <alignment horizontal="justify" vertical="center" wrapText="1"/>
    </xf>
    <xf numFmtId="0" fontId="14" fillId="0" borderId="2" xfId="0" applyFont="1" applyBorder="1"/>
    <xf numFmtId="0" fontId="14" fillId="0" borderId="3" xfId="0" applyFont="1" applyBorder="1"/>
    <xf numFmtId="0" fontId="14" fillId="0" borderId="12" xfId="0" applyFont="1" applyBorder="1"/>
    <xf numFmtId="0" fontId="17" fillId="0" borderId="2" xfId="0" applyFont="1" applyBorder="1"/>
    <xf numFmtId="0" fontId="17" fillId="0" borderId="3" xfId="0" applyFont="1" applyBorder="1"/>
    <xf numFmtId="0" fontId="17" fillId="0" borderId="12" xfId="0" applyFont="1" applyBorder="1"/>
    <xf numFmtId="0" fontId="18" fillId="0" borderId="0" xfId="0" applyFont="1"/>
    <xf numFmtId="0" fontId="19" fillId="3" borderId="1" xfId="0" applyFont="1" applyFill="1" applyBorder="1" applyAlignment="1">
      <alignment horizontal="justify" vertical="center" wrapText="1"/>
    </xf>
    <xf numFmtId="0" fontId="20" fillId="2" borderId="1" xfId="0" applyFont="1" applyFill="1" applyBorder="1" applyAlignment="1">
      <alignment horizontal="justify" vertical="center"/>
    </xf>
    <xf numFmtId="0" fontId="20" fillId="0" borderId="1" xfId="0" applyFont="1" applyBorder="1" applyAlignment="1">
      <alignment horizontal="justify" vertical="center"/>
    </xf>
    <xf numFmtId="0" fontId="19" fillId="2" borderId="1" xfId="0" applyFont="1" applyFill="1" applyBorder="1" applyAlignment="1">
      <alignment horizontal="justify" vertical="center"/>
    </xf>
    <xf numFmtId="0" fontId="18" fillId="0" borderId="1" xfId="0" applyFont="1" applyBorder="1" applyAlignment="1">
      <alignment wrapText="1"/>
    </xf>
    <xf numFmtId="0" fontId="18" fillId="0" borderId="1" xfId="0" applyFont="1" applyBorder="1"/>
    <xf numFmtId="0" fontId="20" fillId="0" borderId="1" xfId="0" applyFont="1" applyBorder="1" applyAlignment="1">
      <alignment vertical="center" wrapText="1"/>
    </xf>
    <xf numFmtId="0" fontId="16" fillId="0" borderId="0" xfId="1" applyFont="1" applyAlignment="1">
      <alignment horizontal="left" vertical="center" wrapText="1"/>
    </xf>
    <xf numFmtId="0" fontId="16" fillId="0" borderId="0" xfId="1" applyFont="1" applyAlignment="1">
      <alignment horizontal="center" vertical="center"/>
    </xf>
    <xf numFmtId="2" fontId="16" fillId="0" borderId="1" xfId="1" applyNumberFormat="1" applyFont="1" applyBorder="1" applyAlignment="1">
      <alignment horizontal="center" vertical="center"/>
    </xf>
    <xf numFmtId="0" fontId="4" fillId="0" borderId="1" xfId="1" applyBorder="1" applyAlignment="1">
      <alignment horizontal="center" vertical="center"/>
    </xf>
    <xf numFmtId="0" fontId="21" fillId="0" borderId="0" xfId="1" applyFont="1" applyAlignment="1">
      <alignment horizontal="center" vertical="center" textRotation="90" wrapText="1"/>
    </xf>
    <xf numFmtId="0" fontId="23" fillId="5" borderId="0" xfId="1" applyFont="1" applyFill="1" applyAlignment="1">
      <alignment horizontal="center" vertical="center" wrapText="1"/>
    </xf>
    <xf numFmtId="0" fontId="4" fillId="5" borderId="0" xfId="1" applyFill="1"/>
    <xf numFmtId="0" fontId="24" fillId="6" borderId="13" xfId="1" applyFont="1" applyFill="1" applyBorder="1" applyAlignment="1">
      <alignment horizontal="center" vertical="center" wrapText="1"/>
    </xf>
    <xf numFmtId="0" fontId="24" fillId="6" borderId="3" xfId="1" applyFont="1" applyFill="1" applyBorder="1" applyAlignment="1">
      <alignment horizontal="center" vertical="center" wrapText="1"/>
    </xf>
    <xf numFmtId="0" fontId="24" fillId="6" borderId="1" xfId="1" applyFont="1" applyFill="1" applyBorder="1" applyAlignment="1">
      <alignment horizontal="center" vertical="center" wrapText="1"/>
    </xf>
    <xf numFmtId="0" fontId="25" fillId="0" borderId="21" xfId="1" applyFont="1" applyBorder="1" applyAlignment="1">
      <alignment horizontal="left" vertical="center"/>
    </xf>
    <xf numFmtId="0" fontId="25" fillId="0" borderId="20" xfId="1" applyFont="1" applyBorder="1" applyAlignment="1">
      <alignment horizontal="left" vertical="center"/>
    </xf>
    <xf numFmtId="0" fontId="25" fillId="0" borderId="1" xfId="1" applyFont="1" applyBorder="1" applyAlignment="1">
      <alignment horizontal="center" vertical="center"/>
    </xf>
    <xf numFmtId="2" fontId="25" fillId="0" borderId="1" xfId="1" applyNumberFormat="1" applyFont="1" applyBorder="1" applyAlignment="1">
      <alignment horizontal="center" vertical="center"/>
    </xf>
    <xf numFmtId="0" fontId="25" fillId="0" borderId="20" xfId="1" applyFont="1" applyBorder="1" applyAlignment="1">
      <alignment horizontal="left" vertical="center" wrapText="1"/>
    </xf>
    <xf numFmtId="2" fontId="25" fillId="5" borderId="1" xfId="1" applyNumberFormat="1" applyFont="1" applyFill="1" applyBorder="1" applyAlignment="1">
      <alignment horizontal="center" vertical="center"/>
    </xf>
    <xf numFmtId="0" fontId="25" fillId="0" borderId="21" xfId="1" applyFont="1" applyBorder="1" applyAlignment="1">
      <alignment horizontal="center" vertical="center" textRotation="90" wrapText="1"/>
    </xf>
    <xf numFmtId="0" fontId="4" fillId="7" borderId="1" xfId="1" applyFill="1" applyBorder="1" applyAlignment="1">
      <alignment horizontal="center" vertical="center"/>
    </xf>
    <xf numFmtId="0" fontId="4" fillId="7" borderId="4" xfId="1" applyFill="1" applyBorder="1" applyAlignment="1">
      <alignment horizontal="center" vertical="center"/>
    </xf>
    <xf numFmtId="0" fontId="25" fillId="0" borderId="20" xfId="1" applyFont="1" applyBorder="1" applyAlignment="1">
      <alignment horizontal="center" vertical="center" wrapText="1"/>
    </xf>
    <xf numFmtId="0" fontId="25" fillId="0" borderId="18" xfId="1" applyFont="1" applyBorder="1" applyAlignment="1">
      <alignment horizontal="left" vertical="center"/>
    </xf>
    <xf numFmtId="0" fontId="25" fillId="0" borderId="0" xfId="1" applyFont="1" applyAlignment="1">
      <alignment horizontal="left" vertical="center"/>
    </xf>
    <xf numFmtId="0" fontId="25" fillId="0" borderId="12" xfId="1" applyFont="1" applyBorder="1" applyAlignment="1">
      <alignment horizontal="left" vertical="center"/>
    </xf>
    <xf numFmtId="0" fontId="25" fillId="0" borderId="3" xfId="1" applyFont="1" applyBorder="1" applyAlignment="1">
      <alignment horizontal="left" vertical="center"/>
    </xf>
    <xf numFmtId="0" fontId="25" fillId="0" borderId="21" xfId="1" applyFont="1" applyBorder="1" applyAlignment="1">
      <alignment horizontal="left" vertical="center" wrapText="1"/>
    </xf>
    <xf numFmtId="0" fontId="25" fillId="0" borderId="1" xfId="1" applyFont="1" applyBorder="1" applyAlignment="1">
      <alignment horizontal="center" vertical="center" wrapText="1"/>
    </xf>
    <xf numFmtId="0" fontId="25" fillId="0" borderId="0" xfId="1" applyFont="1" applyAlignment="1">
      <alignment horizontal="left" vertical="center" wrapText="1"/>
    </xf>
    <xf numFmtId="0" fontId="25" fillId="0" borderId="3" xfId="1" applyFont="1" applyBorder="1" applyAlignment="1">
      <alignment horizontal="left" vertical="center" wrapText="1"/>
    </xf>
    <xf numFmtId="0" fontId="25" fillId="0" borderId="21" xfId="1" applyFont="1" applyBorder="1" applyAlignment="1">
      <alignment horizontal="center" vertical="center" textRotation="90"/>
    </xf>
    <xf numFmtId="0" fontId="25" fillId="0" borderId="12" xfId="1" applyFont="1" applyBorder="1" applyAlignment="1">
      <alignment horizontal="left" vertical="center" wrapText="1"/>
    </xf>
    <xf numFmtId="0" fontId="30" fillId="0" borderId="0" xfId="0" applyFont="1" applyAlignment="1">
      <alignment horizontal="justify" vertical="center" wrapText="1"/>
    </xf>
    <xf numFmtId="0" fontId="30" fillId="0" borderId="0" xfId="0" applyFont="1" applyAlignment="1">
      <alignment vertical="top" wrapText="1"/>
    </xf>
    <xf numFmtId="0" fontId="0" fillId="0" borderId="0" xfId="0" applyAlignment="1">
      <alignment vertical="center" wrapText="1"/>
    </xf>
    <xf numFmtId="0" fontId="19" fillId="9" borderId="1" xfId="0" applyFont="1" applyFill="1" applyBorder="1" applyAlignment="1">
      <alignment horizontal="center" vertical="center" wrapText="1"/>
    </xf>
    <xf numFmtId="4" fontId="19" fillId="9" borderId="1" xfId="0" applyNumberFormat="1" applyFont="1" applyFill="1" applyBorder="1" applyAlignment="1">
      <alignment vertical="center"/>
    </xf>
    <xf numFmtId="0" fontId="17" fillId="8" borderId="1" xfId="0" applyFont="1" applyFill="1" applyBorder="1" applyAlignment="1">
      <alignment horizontal="center" vertical="center"/>
    </xf>
    <xf numFmtId="0" fontId="17" fillId="8" borderId="1" xfId="0" applyFont="1" applyFill="1" applyBorder="1" applyAlignment="1">
      <alignment horizontal="center" vertical="center" wrapText="1"/>
    </xf>
    <xf numFmtId="0" fontId="19" fillId="5" borderId="4" xfId="0" applyFont="1" applyFill="1" applyBorder="1" applyAlignment="1">
      <alignment horizontal="left" vertical="center" wrapText="1"/>
    </xf>
    <xf numFmtId="0" fontId="18" fillId="5" borderId="0" xfId="0" applyFont="1" applyFill="1"/>
    <xf numFmtId="0" fontId="19" fillId="5" borderId="4" xfId="0" applyFont="1" applyFill="1" applyBorder="1" applyAlignment="1">
      <alignment horizontal="left" vertical="center"/>
    </xf>
    <xf numFmtId="0" fontId="19" fillId="5" borderId="4" xfId="0" applyFont="1" applyFill="1" applyBorder="1" applyAlignment="1">
      <alignment vertical="center" wrapText="1"/>
    </xf>
    <xf numFmtId="0" fontId="19" fillId="9" borderId="4" xfId="0" applyFont="1" applyFill="1" applyBorder="1" applyAlignment="1">
      <alignment vertical="center" wrapText="1"/>
    </xf>
    <xf numFmtId="0" fontId="19" fillId="0" borderId="1" xfId="0" applyFont="1" applyBorder="1" applyAlignment="1">
      <alignment vertical="center"/>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8" fillId="0" borderId="1" xfId="0" applyFont="1" applyBorder="1" applyAlignment="1">
      <alignment vertical="center"/>
    </xf>
    <xf numFmtId="0" fontId="19" fillId="0" borderId="0" xfId="0" applyFont="1" applyAlignment="1">
      <alignment horizontal="left" vertical="center"/>
    </xf>
    <xf numFmtId="0" fontId="20" fillId="0" borderId="1" xfId="0" applyFont="1" applyBorder="1" applyAlignment="1">
      <alignment horizontal="center" vertical="center" wrapText="1"/>
    </xf>
    <xf numFmtId="4" fontId="20" fillId="0" borderId="1" xfId="0" applyNumberFormat="1" applyFont="1" applyBorder="1" applyAlignment="1">
      <alignment vertical="center" wrapText="1"/>
    </xf>
    <xf numFmtId="0" fontId="19" fillId="0" borderId="1" xfId="0" applyFont="1" applyBorder="1" applyAlignment="1">
      <alignment horizontal="center" vertical="center"/>
    </xf>
    <xf numFmtId="0" fontId="19" fillId="0" borderId="1" xfId="0" applyFont="1" applyBorder="1" applyAlignment="1">
      <alignment vertical="center" wrapText="1"/>
    </xf>
    <xf numFmtId="4" fontId="19" fillId="0" borderId="1" xfId="0" applyNumberFormat="1" applyFont="1" applyBorder="1" applyAlignment="1">
      <alignment vertical="center"/>
    </xf>
    <xf numFmtId="0" fontId="32"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4" fontId="20" fillId="0" borderId="0" xfId="0" applyNumberFormat="1" applyFont="1" applyProtection="1">
      <protection locked="0"/>
    </xf>
    <xf numFmtId="0" fontId="19" fillId="0" borderId="0" xfId="0" applyFont="1" applyAlignment="1">
      <alignment horizontal="center" vertical="center"/>
    </xf>
    <xf numFmtId="0" fontId="19" fillId="0" borderId="0" xfId="0" applyFont="1" applyAlignment="1">
      <alignment vertical="center" wrapText="1"/>
    </xf>
    <xf numFmtId="4" fontId="19" fillId="0" borderId="0" xfId="0" applyNumberFormat="1" applyFont="1" applyAlignment="1">
      <alignment vertical="center"/>
    </xf>
    <xf numFmtId="4" fontId="19" fillId="0" borderId="1" xfId="0" applyNumberFormat="1" applyFont="1" applyBorder="1" applyAlignment="1">
      <alignment horizontal="center" vertical="center" wrapText="1"/>
    </xf>
    <xf numFmtId="4" fontId="21" fillId="0" borderId="1" xfId="0" applyNumberFormat="1" applyFont="1" applyBorder="1" applyAlignment="1">
      <alignment horizontal="right" vertical="center"/>
    </xf>
    <xf numFmtId="4" fontId="15" fillId="10" borderId="1" xfId="0" applyNumberFormat="1" applyFont="1" applyFill="1" applyBorder="1" applyAlignment="1">
      <alignment horizontal="right" vertical="center"/>
    </xf>
    <xf numFmtId="0" fontId="15" fillId="10" borderId="1" xfId="0" applyFont="1" applyFill="1" applyBorder="1" applyAlignment="1">
      <alignment vertical="center"/>
    </xf>
    <xf numFmtId="0" fontId="21" fillId="0" borderId="1" xfId="1" applyFont="1" applyBorder="1" applyAlignment="1">
      <alignment horizontal="center" vertical="center" textRotation="90" wrapText="1"/>
    </xf>
    <xf numFmtId="0" fontId="25" fillId="0" borderId="6" xfId="1" applyFont="1" applyBorder="1" applyAlignment="1">
      <alignment horizontal="center" vertical="center"/>
    </xf>
    <xf numFmtId="2" fontId="25" fillId="0" borderId="6" xfId="1" applyNumberFormat="1" applyFont="1" applyBorder="1" applyAlignment="1">
      <alignment horizontal="center" vertical="center"/>
    </xf>
    <xf numFmtId="0" fontId="25" fillId="0" borderId="5" xfId="1" applyFont="1" applyBorder="1" applyAlignment="1">
      <alignment horizontal="center" vertical="center"/>
    </xf>
    <xf numFmtId="2" fontId="25" fillId="0" borderId="5" xfId="1" applyNumberFormat="1" applyFont="1" applyBorder="1" applyAlignment="1">
      <alignment horizontal="center" vertical="center"/>
    </xf>
    <xf numFmtId="2" fontId="4" fillId="0" borderId="1" xfId="1" applyNumberFormat="1" applyBorder="1"/>
    <xf numFmtId="2" fontId="4" fillId="0" borderId="6" xfId="1" applyNumberFormat="1" applyBorder="1"/>
    <xf numFmtId="2" fontId="24" fillId="6" borderId="1" xfId="1" applyNumberFormat="1" applyFont="1" applyFill="1" applyBorder="1" applyAlignment="1">
      <alignment horizontal="center" vertical="center" wrapText="1"/>
    </xf>
    <xf numFmtId="2" fontId="4" fillId="11" borderId="1" xfId="1" applyNumberFormat="1" applyFill="1" applyBorder="1"/>
    <xf numFmtId="2" fontId="4" fillId="11" borderId="6" xfId="1" applyNumberFormat="1" applyFill="1" applyBorder="1"/>
    <xf numFmtId="2" fontId="4" fillId="11" borderId="5" xfId="1" applyNumberFormat="1" applyFill="1" applyBorder="1"/>
    <xf numFmtId="2" fontId="4" fillId="0" borderId="0" xfId="1" applyNumberFormat="1"/>
    <xf numFmtId="2" fontId="4" fillId="5" borderId="0" xfId="1" applyNumberFormat="1" applyFill="1"/>
    <xf numFmtId="2" fontId="4" fillId="0" borderId="5" xfId="1" applyNumberFormat="1" applyBorder="1"/>
    <xf numFmtId="2" fontId="19" fillId="0" borderId="1" xfId="0" applyNumberFormat="1" applyFont="1" applyBorder="1" applyAlignment="1">
      <alignment vertical="center" wrapText="1"/>
    </xf>
    <xf numFmtId="2" fontId="19" fillId="0" borderId="1" xfId="0" applyNumberFormat="1" applyFont="1" applyBorder="1" applyAlignment="1">
      <alignment vertical="center"/>
    </xf>
    <xf numFmtId="2" fontId="15" fillId="10" borderId="1" xfId="0" applyNumberFormat="1" applyFont="1" applyFill="1" applyBorder="1" applyAlignment="1">
      <alignment vertical="center"/>
    </xf>
    <xf numFmtId="4" fontId="34" fillId="0" borderId="0" xfId="0" applyNumberFormat="1" applyFont="1" applyProtection="1">
      <protection locked="0"/>
    </xf>
    <xf numFmtId="2" fontId="16" fillId="0" borderId="0" xfId="1" applyNumberFormat="1" applyFont="1" applyAlignment="1">
      <alignment horizontal="center" vertical="center"/>
    </xf>
    <xf numFmtId="0" fontId="4" fillId="0" borderId="0" xfId="1" applyAlignment="1">
      <alignment horizontal="center" vertical="center"/>
    </xf>
    <xf numFmtId="2" fontId="18" fillId="0" borderId="1" xfId="0" applyNumberFormat="1" applyFont="1" applyBorder="1"/>
    <xf numFmtId="2" fontId="19" fillId="9" borderId="1" xfId="0" applyNumberFormat="1" applyFont="1" applyFill="1" applyBorder="1" applyAlignment="1">
      <alignment vertical="center"/>
    </xf>
    <xf numFmtId="2" fontId="19" fillId="5" borderId="1" xfId="0" applyNumberFormat="1" applyFont="1" applyFill="1" applyBorder="1" applyAlignment="1">
      <alignment horizontal="center" vertical="center" wrapText="1"/>
    </xf>
    <xf numFmtId="0" fontId="20" fillId="0" borderId="27" xfId="1" applyFont="1" applyBorder="1"/>
    <xf numFmtId="0" fontId="20" fillId="0" borderId="0" xfId="1" applyFont="1"/>
    <xf numFmtId="0" fontId="19" fillId="0" borderId="0" xfId="1" applyFont="1"/>
    <xf numFmtId="0" fontId="20" fillId="0" borderId="28" xfId="1" applyFont="1" applyBorder="1"/>
    <xf numFmtId="0" fontId="19" fillId="0" borderId="29" xfId="1" applyFont="1" applyBorder="1" applyAlignment="1">
      <alignment horizontal="left"/>
    </xf>
    <xf numFmtId="0" fontId="19" fillId="9" borderId="1" xfId="1" applyFont="1" applyFill="1" applyBorder="1" applyAlignment="1">
      <alignment horizontal="center" vertical="top" wrapText="1"/>
    </xf>
    <xf numFmtId="0" fontId="20" fillId="0" borderId="1" xfId="1" applyFont="1" applyBorder="1" applyAlignment="1">
      <alignment vertical="center" wrapText="1"/>
    </xf>
    <xf numFmtId="0" fontId="19" fillId="0" borderId="1" xfId="1" applyFont="1" applyBorder="1" applyAlignment="1">
      <alignment horizontal="center" vertical="center" wrapText="1"/>
    </xf>
    <xf numFmtId="4" fontId="19" fillId="0" borderId="1" xfId="1" applyNumberFormat="1" applyFont="1" applyBorder="1" applyAlignment="1">
      <alignment horizontal="center" vertical="center" wrapText="1"/>
    </xf>
    <xf numFmtId="0" fontId="20" fillId="0" borderId="0" xfId="1" applyFont="1" applyAlignment="1">
      <alignment vertical="center"/>
    </xf>
    <xf numFmtId="0" fontId="20" fillId="0" borderId="1" xfId="1" applyFont="1" applyBorder="1" applyAlignment="1">
      <alignment vertical="center"/>
    </xf>
    <xf numFmtId="4" fontId="19" fillId="9" borderId="1" xfId="1" applyNumberFormat="1" applyFont="1" applyFill="1" applyBorder="1" applyAlignment="1">
      <alignment horizontal="center" vertical="top" wrapText="1"/>
    </xf>
    <xf numFmtId="4" fontId="20" fillId="0" borderId="0" xfId="1" applyNumberFormat="1" applyFont="1" applyAlignment="1" applyProtection="1">
      <alignment horizontal="center"/>
      <protection locked="0"/>
    </xf>
    <xf numFmtId="4" fontId="20" fillId="0" borderId="0" xfId="1" applyNumberFormat="1" applyFont="1" applyProtection="1">
      <protection locked="0"/>
    </xf>
    <xf numFmtId="0" fontId="20" fillId="0" borderId="30" xfId="1" applyFont="1" applyBorder="1" applyAlignment="1">
      <alignment horizontal="left"/>
    </xf>
    <xf numFmtId="0" fontId="20" fillId="0" borderId="31" xfId="1" applyFont="1" applyBorder="1" applyAlignment="1">
      <alignment horizontal="left"/>
    </xf>
    <xf numFmtId="4" fontId="20" fillId="0" borderId="1" xfId="1" applyNumberFormat="1" applyFont="1" applyBorder="1" applyAlignment="1">
      <alignment horizontal="right"/>
    </xf>
    <xf numFmtId="0" fontId="20" fillId="0" borderId="1" xfId="1" applyFont="1" applyBorder="1"/>
    <xf numFmtId="0" fontId="20" fillId="11" borderId="1" xfId="1" applyFont="1" applyFill="1" applyBorder="1" applyAlignment="1">
      <alignment vertical="center" wrapText="1"/>
    </xf>
    <xf numFmtId="0" fontId="20" fillId="11" borderId="1" xfId="1" applyFont="1" applyFill="1" applyBorder="1" applyAlignment="1">
      <alignment vertical="center"/>
    </xf>
    <xf numFmtId="0" fontId="18" fillId="12" borderId="0" xfId="0" applyFont="1" applyFill="1"/>
    <xf numFmtId="0" fontId="17" fillId="0" borderId="1" xfId="0" applyFont="1" applyBorder="1" applyAlignment="1">
      <alignment horizontal="center" vertical="center"/>
    </xf>
    <xf numFmtId="0" fontId="19" fillId="0" borderId="1" xfId="0" applyFont="1" applyBorder="1" applyAlignment="1">
      <alignment horizontal="justify" vertical="center" wrapText="1"/>
    </xf>
    <xf numFmtId="0" fontId="19" fillId="0" borderId="1" xfId="0" applyFont="1" applyBorder="1" applyAlignment="1">
      <alignment horizontal="justify" vertical="center"/>
    </xf>
    <xf numFmtId="0" fontId="19" fillId="9" borderId="1" xfId="1" applyFont="1" applyFill="1" applyBorder="1" applyAlignment="1">
      <alignment horizontal="center" vertical="center" wrapText="1"/>
    </xf>
    <xf numFmtId="2" fontId="16" fillId="0" borderId="20" xfId="1" applyNumberFormat="1" applyFont="1" applyBorder="1" applyAlignment="1">
      <alignment horizontal="center" vertical="center"/>
    </xf>
    <xf numFmtId="0" fontId="4" fillId="0" borderId="20" xfId="1" applyBorder="1" applyAlignment="1">
      <alignment horizontal="center" vertical="center"/>
    </xf>
    <xf numFmtId="4" fontId="19" fillId="9" borderId="1" xfId="0" applyNumberFormat="1" applyFont="1" applyFill="1" applyBorder="1" applyAlignment="1">
      <alignment horizontal="center" vertical="center"/>
    </xf>
    <xf numFmtId="0" fontId="1" fillId="0" borderId="0" xfId="1" applyFont="1" applyAlignment="1">
      <alignment horizontal="center" vertical="top" wrapText="1"/>
    </xf>
    <xf numFmtId="0" fontId="13" fillId="8" borderId="9" xfId="1" applyFont="1" applyFill="1" applyBorder="1" applyAlignment="1">
      <alignment horizontal="center" vertical="center" wrapText="1"/>
    </xf>
    <xf numFmtId="0" fontId="13" fillId="8" borderId="10" xfId="1" applyFont="1" applyFill="1" applyBorder="1" applyAlignment="1">
      <alignment horizontal="center" vertical="center" wrapText="1"/>
    </xf>
    <xf numFmtId="0" fontId="13" fillId="8" borderId="11" xfId="1" applyFont="1" applyFill="1" applyBorder="1" applyAlignment="1">
      <alignment horizontal="center" vertical="center" wrapText="1"/>
    </xf>
    <xf numFmtId="0" fontId="9" fillId="0" borderId="0" xfId="1" applyFont="1" applyAlignment="1">
      <alignment horizontal="center"/>
    </xf>
    <xf numFmtId="0" fontId="31" fillId="0" borderId="0" xfId="0" applyFont="1" applyAlignment="1">
      <alignment horizontal="center" vertical="center"/>
    </xf>
    <xf numFmtId="0" fontId="23" fillId="13" borderId="1" xfId="1" applyFont="1" applyFill="1" applyBorder="1" applyAlignment="1">
      <alignment horizontal="center" vertical="center" wrapText="1"/>
    </xf>
    <xf numFmtId="49" fontId="20" fillId="0" borderId="1" xfId="1" applyNumberFormat="1" applyFont="1" applyBorder="1" applyAlignment="1">
      <alignment horizontal="left" vertical="center" wrapText="1"/>
    </xf>
    <xf numFmtId="4" fontId="34" fillId="0" borderId="0" xfId="0" applyNumberFormat="1" applyFont="1" applyAlignment="1" applyProtection="1">
      <alignment horizontal="center"/>
      <protection locked="0"/>
    </xf>
    <xf numFmtId="0" fontId="25" fillId="0" borderId="22" xfId="1" applyFont="1" applyBorder="1" applyAlignment="1">
      <alignment horizontal="center" vertical="center" textRotation="90" wrapText="1"/>
    </xf>
    <xf numFmtId="0" fontId="25" fillId="0" borderId="23" xfId="1" applyFont="1" applyBorder="1" applyAlignment="1">
      <alignment horizontal="center" vertical="center" textRotation="90" wrapText="1"/>
    </xf>
    <xf numFmtId="0" fontId="25" fillId="0" borderId="24" xfId="1" applyFont="1" applyBorder="1" applyAlignment="1">
      <alignment horizontal="center" vertical="center" textRotation="90" wrapText="1"/>
    </xf>
    <xf numFmtId="0" fontId="25" fillId="0" borderId="22" xfId="1" applyFont="1" applyBorder="1" applyAlignment="1">
      <alignment horizontal="center" vertical="center" textRotation="90"/>
    </xf>
    <xf numFmtId="0" fontId="25" fillId="0" borderId="23" xfId="1" applyFont="1" applyBorder="1" applyAlignment="1">
      <alignment horizontal="center" vertical="center" textRotation="90"/>
    </xf>
    <xf numFmtId="0" fontId="25" fillId="0" borderId="26" xfId="1" applyFont="1" applyBorder="1" applyAlignment="1">
      <alignment horizontal="center" vertical="center" textRotation="90"/>
    </xf>
    <xf numFmtId="0" fontId="25" fillId="0" borderId="26" xfId="1" applyFont="1" applyBorder="1" applyAlignment="1">
      <alignment horizontal="center" vertical="center" textRotation="90" wrapText="1"/>
    </xf>
    <xf numFmtId="0" fontId="24" fillId="6" borderId="22" xfId="1" applyFont="1" applyFill="1" applyBorder="1" applyAlignment="1">
      <alignment horizontal="center" vertical="center" wrapText="1"/>
    </xf>
    <xf numFmtId="0" fontId="24" fillId="6" borderId="23" xfId="1" applyFont="1" applyFill="1" applyBorder="1" applyAlignment="1">
      <alignment horizontal="center" vertical="center" wrapText="1"/>
    </xf>
    <xf numFmtId="0" fontId="24" fillId="6" borderId="24" xfId="1" applyFont="1" applyFill="1" applyBorder="1" applyAlignment="1">
      <alignment horizontal="center" vertical="center" wrapText="1"/>
    </xf>
    <xf numFmtId="0" fontId="24" fillId="6" borderId="1" xfId="1" applyFont="1" applyFill="1" applyBorder="1" applyAlignment="1">
      <alignment horizontal="right" vertical="center" wrapText="1"/>
    </xf>
    <xf numFmtId="0" fontId="24" fillId="6" borderId="26" xfId="1" applyFont="1" applyFill="1" applyBorder="1" applyAlignment="1">
      <alignment horizontal="center" vertical="center" wrapText="1"/>
    </xf>
    <xf numFmtId="2" fontId="25" fillId="0" borderId="14" xfId="1" applyNumberFormat="1" applyFont="1" applyBorder="1" applyAlignment="1">
      <alignment horizontal="center" vertical="center"/>
    </xf>
    <xf numFmtId="2" fontId="25" fillId="0" borderId="15" xfId="1" applyNumberFormat="1" applyFont="1" applyBorder="1" applyAlignment="1">
      <alignment horizontal="center" vertical="center"/>
    </xf>
    <xf numFmtId="2" fontId="25" fillId="0" borderId="16" xfId="1" applyNumberFormat="1" applyFont="1" applyBorder="1" applyAlignment="1">
      <alignment horizontal="center" vertical="center"/>
    </xf>
    <xf numFmtId="2" fontId="25" fillId="0" borderId="17" xfId="1" applyNumberFormat="1" applyFont="1" applyBorder="1" applyAlignment="1">
      <alignment horizontal="center" vertical="center"/>
    </xf>
    <xf numFmtId="2" fontId="25" fillId="0" borderId="0" xfId="1" applyNumberFormat="1" applyFont="1" applyAlignment="1">
      <alignment horizontal="center" vertical="center"/>
    </xf>
    <xf numFmtId="2" fontId="25" fillId="0" borderId="18" xfId="1" applyNumberFormat="1" applyFont="1" applyBorder="1" applyAlignment="1">
      <alignment horizontal="center" vertical="center"/>
    </xf>
    <xf numFmtId="2" fontId="25" fillId="0" borderId="19" xfId="1" applyNumberFormat="1" applyFont="1" applyBorder="1" applyAlignment="1">
      <alignment horizontal="center" vertical="center"/>
    </xf>
    <xf numFmtId="2" fontId="25" fillId="0" borderId="20" xfId="1" applyNumberFormat="1" applyFont="1" applyBorder="1" applyAlignment="1">
      <alignment horizontal="center" vertical="center"/>
    </xf>
    <xf numFmtId="2" fontId="25" fillId="0" borderId="21" xfId="1" applyNumberFormat="1" applyFont="1" applyBorder="1" applyAlignment="1">
      <alignment horizontal="center" vertical="center"/>
    </xf>
    <xf numFmtId="0" fontId="25" fillId="0" borderId="2" xfId="1" applyFont="1" applyBorder="1" applyAlignment="1">
      <alignment horizontal="left" vertical="center" wrapText="1"/>
    </xf>
    <xf numFmtId="0" fontId="25" fillId="0" borderId="3" xfId="1" applyFont="1" applyBorder="1" applyAlignment="1">
      <alignment horizontal="left" vertical="center" wrapText="1"/>
    </xf>
    <xf numFmtId="0" fontId="25" fillId="0" borderId="12" xfId="1" applyFont="1" applyBorder="1" applyAlignment="1">
      <alignment horizontal="left" vertical="center" wrapText="1"/>
    </xf>
    <xf numFmtId="0" fontId="21" fillId="0" borderId="0" xfId="1" applyFont="1" applyAlignment="1">
      <alignment horizontal="center" vertical="center" wrapText="1"/>
    </xf>
    <xf numFmtId="0" fontId="22" fillId="0" borderId="0" xfId="1" applyFont="1" applyAlignment="1">
      <alignment horizontal="center" vertical="center" wrapText="1"/>
    </xf>
    <xf numFmtId="0" fontId="23" fillId="4" borderId="2" xfId="1" applyFont="1" applyFill="1" applyBorder="1" applyAlignment="1">
      <alignment horizontal="center" vertical="center" wrapText="1"/>
    </xf>
    <xf numFmtId="0" fontId="23" fillId="4" borderId="3" xfId="1" applyFont="1" applyFill="1" applyBorder="1" applyAlignment="1">
      <alignment horizontal="center" vertical="center" wrapText="1"/>
    </xf>
    <xf numFmtId="0" fontId="23" fillId="4" borderId="12" xfId="1" applyFont="1" applyFill="1" applyBorder="1" applyAlignment="1">
      <alignment horizontal="center" vertical="center" wrapText="1"/>
    </xf>
    <xf numFmtId="0" fontId="24" fillId="0" borderId="2" xfId="1" applyFont="1" applyBorder="1" applyAlignment="1">
      <alignment horizontal="center" vertical="center"/>
    </xf>
    <xf numFmtId="0" fontId="24" fillId="0" borderId="3" xfId="1" applyFont="1" applyBorder="1" applyAlignment="1">
      <alignment horizontal="center" vertical="center"/>
    </xf>
    <xf numFmtId="0" fontId="24" fillId="0" borderId="12" xfId="1" applyFont="1" applyBorder="1" applyAlignment="1">
      <alignment horizontal="center" vertical="center"/>
    </xf>
    <xf numFmtId="0" fontId="24" fillId="6" borderId="25" xfId="1" applyFont="1" applyFill="1" applyBorder="1" applyAlignment="1">
      <alignment horizontal="center" vertical="center" wrapText="1"/>
    </xf>
    <xf numFmtId="0" fontId="25" fillId="0" borderId="25" xfId="1" applyFont="1" applyBorder="1" applyAlignment="1">
      <alignment horizontal="center" vertical="center" textRotation="90" wrapText="1"/>
    </xf>
    <xf numFmtId="0" fontId="34" fillId="0" borderId="0" xfId="0" applyFont="1" applyAlignment="1" applyProtection="1">
      <alignment horizontal="center"/>
      <protection locked="0"/>
    </xf>
    <xf numFmtId="0" fontId="35" fillId="0" borderId="0" xfId="0" applyFont="1"/>
    <xf numFmtId="0" fontId="25" fillId="0" borderId="22" xfId="1" applyFont="1" applyBorder="1" applyAlignment="1">
      <alignment horizontal="left" vertical="center" wrapText="1"/>
    </xf>
    <xf numFmtId="0" fontId="25" fillId="0" borderId="26" xfId="1" applyFont="1" applyBorder="1" applyAlignment="1">
      <alignment horizontal="left" vertical="center" wrapText="1"/>
    </xf>
    <xf numFmtId="0" fontId="25" fillId="0" borderId="6" xfId="1" applyFont="1" applyBorder="1" applyAlignment="1">
      <alignment horizontal="center" vertical="center" wrapText="1"/>
    </xf>
    <xf numFmtId="0" fontId="25" fillId="0" borderId="5" xfId="1" applyFont="1" applyBorder="1" applyAlignment="1">
      <alignment horizontal="center" vertical="center" wrapText="1"/>
    </xf>
    <xf numFmtId="2" fontId="25" fillId="0" borderId="6" xfId="1" applyNumberFormat="1" applyFont="1" applyBorder="1" applyAlignment="1">
      <alignment horizontal="center" vertical="center"/>
    </xf>
    <xf numFmtId="2" fontId="25" fillId="0" borderId="5" xfId="1" applyNumberFormat="1" applyFont="1" applyBorder="1" applyAlignment="1">
      <alignment horizontal="center" vertical="center"/>
    </xf>
    <xf numFmtId="0" fontId="19" fillId="8" borderId="4"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19" fillId="3" borderId="1" xfId="0" applyFont="1" applyFill="1" applyBorder="1" applyAlignment="1">
      <alignment horizontal="justify" vertical="center" wrapText="1"/>
    </xf>
    <xf numFmtId="0" fontId="17" fillId="8" borderId="4" xfId="0" applyFont="1" applyFill="1" applyBorder="1" applyAlignment="1">
      <alignment horizontal="center" vertical="center"/>
    </xf>
    <xf numFmtId="0" fontId="17" fillId="8" borderId="7" xfId="0" applyFont="1" applyFill="1" applyBorder="1" applyAlignment="1">
      <alignment horizontal="center" vertical="center"/>
    </xf>
    <xf numFmtId="0" fontId="17" fillId="8" borderId="8" xfId="0" applyFont="1" applyFill="1" applyBorder="1" applyAlignment="1">
      <alignment horizontal="center" vertical="center"/>
    </xf>
    <xf numFmtId="0" fontId="17" fillId="8" borderId="4"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20" fillId="0" borderId="0" xfId="0" applyFont="1" applyAlignment="1" applyProtection="1">
      <alignment horizontal="center" wrapText="1"/>
      <protection locked="0"/>
    </xf>
    <xf numFmtId="0" fontId="33" fillId="0" borderId="0" xfId="0" applyFont="1"/>
    <xf numFmtId="0" fontId="20" fillId="0" borderId="0" xfId="0" applyFont="1" applyAlignment="1" applyProtection="1">
      <alignment horizontal="center"/>
      <protection locked="0"/>
    </xf>
    <xf numFmtId="0" fontId="19" fillId="0" borderId="4"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 xfId="0" applyFont="1" applyBorder="1" applyAlignment="1">
      <alignment horizontal="justify" vertical="center" wrapText="1"/>
    </xf>
    <xf numFmtId="0" fontId="2" fillId="3" borderId="1" xfId="0" applyFont="1" applyFill="1" applyBorder="1" applyAlignment="1">
      <alignment horizontal="justify" vertical="center" wrapText="1"/>
    </xf>
    <xf numFmtId="0" fontId="19" fillId="8" borderId="1" xfId="0" applyFont="1" applyFill="1" applyBorder="1" applyAlignment="1">
      <alignment horizontal="center" vertical="center" wrapText="1"/>
    </xf>
    <xf numFmtId="0" fontId="19" fillId="0" borderId="0" xfId="0" applyFont="1" applyAlignment="1">
      <alignment horizontal="left" vertical="center"/>
    </xf>
    <xf numFmtId="0" fontId="19" fillId="9" borderId="1" xfId="0" applyFont="1" applyFill="1" applyBorder="1" applyAlignment="1">
      <alignment horizontal="center" vertical="center"/>
    </xf>
    <xf numFmtId="0" fontId="19" fillId="9" borderId="1" xfId="0" applyFont="1" applyFill="1" applyBorder="1" applyAlignment="1">
      <alignment horizontal="center" vertical="center" wrapText="1"/>
    </xf>
  </cellXfs>
  <cellStyles count="2">
    <cellStyle name="Κανονικό" xfId="0" builtinId="0"/>
    <cellStyle name="Κανονικό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9.png"/><Relationship Id="rId7"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0</xdr:col>
      <xdr:colOff>7937</xdr:colOff>
      <xdr:row>9</xdr:row>
      <xdr:rowOff>142875</xdr:rowOff>
    </xdr:from>
    <xdr:to>
      <xdr:col>1</xdr:col>
      <xdr:colOff>588962</xdr:colOff>
      <xdr:row>11</xdr:row>
      <xdr:rowOff>73025</xdr:rowOff>
    </xdr:to>
    <xdr:pic>
      <xdr:nvPicPr>
        <xdr:cNvPr id="9" name="Εικόνα 20">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 y="3452813"/>
          <a:ext cx="1192213" cy="54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7938</xdr:colOff>
      <xdr:row>9</xdr:row>
      <xdr:rowOff>127000</xdr:rowOff>
    </xdr:from>
    <xdr:to>
      <xdr:col>3</xdr:col>
      <xdr:colOff>588962</xdr:colOff>
      <xdr:row>11</xdr:row>
      <xdr:rowOff>57150</xdr:rowOff>
    </xdr:to>
    <xdr:pic>
      <xdr:nvPicPr>
        <xdr:cNvPr id="10" name="Εικόνα 21">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0313" y="3436938"/>
          <a:ext cx="1192212" cy="54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182562</xdr:colOff>
      <xdr:row>9</xdr:row>
      <xdr:rowOff>134937</xdr:rowOff>
    </xdr:from>
    <xdr:to>
      <xdr:col>5</xdr:col>
      <xdr:colOff>123824</xdr:colOff>
      <xdr:row>11</xdr:row>
      <xdr:rowOff>65087</xdr:rowOff>
    </xdr:to>
    <xdr:pic>
      <xdr:nvPicPr>
        <xdr:cNvPr id="11" name="Εικόνα 2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690812" y="3444875"/>
          <a:ext cx="552450" cy="54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555625</xdr:colOff>
      <xdr:row>9</xdr:row>
      <xdr:rowOff>127000</xdr:rowOff>
    </xdr:from>
    <xdr:to>
      <xdr:col>6</xdr:col>
      <xdr:colOff>441325</xdr:colOff>
      <xdr:row>11</xdr:row>
      <xdr:rowOff>146050</xdr:rowOff>
    </xdr:to>
    <xdr:pic>
      <xdr:nvPicPr>
        <xdr:cNvPr id="12" name="Εικόνα 22">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flipH="1">
          <a:off x="3675063" y="3436938"/>
          <a:ext cx="5524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190500</xdr:colOff>
      <xdr:row>9</xdr:row>
      <xdr:rowOff>134938</xdr:rowOff>
    </xdr:from>
    <xdr:to>
      <xdr:col>8</xdr:col>
      <xdr:colOff>495300</xdr:colOff>
      <xdr:row>11</xdr:row>
      <xdr:rowOff>65088</xdr:rowOff>
    </xdr:to>
    <xdr:pic>
      <xdr:nvPicPr>
        <xdr:cNvPr id="13" name="Εικόνα 23">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87875" y="3444876"/>
          <a:ext cx="915988" cy="54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230188</xdr:colOff>
      <xdr:row>5</xdr:row>
      <xdr:rowOff>238124</xdr:rowOff>
    </xdr:from>
    <xdr:to>
      <xdr:col>8</xdr:col>
      <xdr:colOff>254001</xdr:colOff>
      <xdr:row>7</xdr:row>
      <xdr:rowOff>84463</xdr:rowOff>
    </xdr:to>
    <xdr:pic>
      <xdr:nvPicPr>
        <xdr:cNvPr id="2" name="Εικόνα 1">
          <a:extLst>
            <a:ext uri="{FF2B5EF4-FFF2-40B4-BE49-F238E27FC236}">
              <a16:creationId xmlns:a16="http://schemas.microsoft.com/office/drawing/2014/main" id="{5F3EE1DE-574A-45EA-89A6-9700ADFFE045}"/>
            </a:ext>
          </a:extLst>
        </xdr:cNvPr>
        <xdr:cNvPicPr>
          <a:picLocks noChangeAspect="1"/>
        </xdr:cNvPicPr>
      </xdr:nvPicPr>
      <xdr:blipFill>
        <a:blip xmlns:r="http://schemas.openxmlformats.org/officeDocument/2006/relationships" r:embed="rId6"/>
        <a:stretch>
          <a:fillRect/>
        </a:stretch>
      </xdr:blipFill>
      <xdr:spPr>
        <a:xfrm>
          <a:off x="4016376" y="1563687"/>
          <a:ext cx="1246188" cy="798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0</xdr:row>
      <xdr:rowOff>133350</xdr:rowOff>
    </xdr:from>
    <xdr:to>
      <xdr:col>3</xdr:col>
      <xdr:colOff>9525</xdr:colOff>
      <xdr:row>0</xdr:row>
      <xdr:rowOff>1123950</xdr:rowOff>
    </xdr:to>
    <xdr:pic>
      <xdr:nvPicPr>
        <xdr:cNvPr id="2" name="Εικόνα 116" descr="logo Νήσων #2">
          <a:extLst>
            <a:ext uri="{FF2B5EF4-FFF2-40B4-BE49-F238E27FC236}">
              <a16:creationId xmlns:a16="http://schemas.microsoft.com/office/drawing/2014/main" id="{D226CBB8-97C0-4B32-9EC6-F43BBF8D03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133350"/>
          <a:ext cx="1743075"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1666875</xdr:colOff>
      <xdr:row>0</xdr:row>
      <xdr:rowOff>323850</xdr:rowOff>
    </xdr:from>
    <xdr:ext cx="819424" cy="542591"/>
    <xdr:pic>
      <xdr:nvPicPr>
        <xdr:cNvPr id="3" name="Εικόνα 2">
          <a:extLst>
            <a:ext uri="{FF2B5EF4-FFF2-40B4-BE49-F238E27FC236}">
              <a16:creationId xmlns:a16="http://schemas.microsoft.com/office/drawing/2014/main" id="{8293533F-A893-4709-BD6E-DA6B33A18D7D}"/>
            </a:ext>
          </a:extLst>
        </xdr:cNvPr>
        <xdr:cNvPicPr>
          <a:picLocks noChangeAspect="1"/>
        </xdr:cNvPicPr>
      </xdr:nvPicPr>
      <xdr:blipFill>
        <a:blip xmlns:r="http://schemas.openxmlformats.org/officeDocument/2006/relationships" r:embed="rId2"/>
        <a:stretch>
          <a:fillRect/>
        </a:stretch>
      </xdr:blipFill>
      <xdr:spPr>
        <a:xfrm>
          <a:off x="3143250" y="323850"/>
          <a:ext cx="819424" cy="542591"/>
        </a:xfrm>
        <a:prstGeom prst="rect">
          <a:avLst/>
        </a:prstGeom>
      </xdr:spPr>
    </xdr:pic>
    <xdr:clientData/>
  </xdr:oneCellAnchor>
  <xdr:oneCellAnchor>
    <xdr:from>
      <xdr:col>3</xdr:col>
      <xdr:colOff>2867025</xdr:colOff>
      <xdr:row>0</xdr:row>
      <xdr:rowOff>333375</xdr:rowOff>
    </xdr:from>
    <xdr:ext cx="763994" cy="506012"/>
    <xdr:pic>
      <xdr:nvPicPr>
        <xdr:cNvPr id="4" name="Εικόνα 3">
          <a:extLst>
            <a:ext uri="{FF2B5EF4-FFF2-40B4-BE49-F238E27FC236}">
              <a16:creationId xmlns:a16="http://schemas.microsoft.com/office/drawing/2014/main" id="{FCC5B1CA-DDA2-45CC-8715-C086D8D9DDE8}"/>
            </a:ext>
          </a:extLst>
        </xdr:cNvPr>
        <xdr:cNvPicPr>
          <a:picLocks noChangeAspect="1"/>
        </xdr:cNvPicPr>
      </xdr:nvPicPr>
      <xdr:blipFill>
        <a:blip xmlns:r="http://schemas.openxmlformats.org/officeDocument/2006/relationships" r:embed="rId3"/>
        <a:stretch>
          <a:fillRect/>
        </a:stretch>
      </xdr:blipFill>
      <xdr:spPr>
        <a:xfrm>
          <a:off x="3143250" y="333375"/>
          <a:ext cx="763994" cy="506012"/>
        </a:xfrm>
        <a:prstGeom prst="rect">
          <a:avLst/>
        </a:prstGeom>
      </xdr:spPr>
    </xdr:pic>
    <xdr:clientData/>
  </xdr:oneCellAnchor>
  <xdr:oneCellAnchor>
    <xdr:from>
      <xdr:col>4</xdr:col>
      <xdr:colOff>742950</xdr:colOff>
      <xdr:row>0</xdr:row>
      <xdr:rowOff>323850</xdr:rowOff>
    </xdr:from>
    <xdr:ext cx="822538" cy="542591"/>
    <xdr:pic>
      <xdr:nvPicPr>
        <xdr:cNvPr id="5" name="Εικόνα 4">
          <a:extLst>
            <a:ext uri="{FF2B5EF4-FFF2-40B4-BE49-F238E27FC236}">
              <a16:creationId xmlns:a16="http://schemas.microsoft.com/office/drawing/2014/main" id="{DD37132E-A7F5-4CE6-8E55-769395A89266}"/>
            </a:ext>
          </a:extLst>
        </xdr:cNvPr>
        <xdr:cNvPicPr>
          <a:picLocks noChangeAspect="1"/>
        </xdr:cNvPicPr>
      </xdr:nvPicPr>
      <xdr:blipFill>
        <a:blip xmlns:r="http://schemas.openxmlformats.org/officeDocument/2006/relationships" r:embed="rId4"/>
        <a:stretch>
          <a:fillRect/>
        </a:stretch>
      </xdr:blipFill>
      <xdr:spPr>
        <a:xfrm>
          <a:off x="3886200" y="323850"/>
          <a:ext cx="822538" cy="542591"/>
        </a:xfrm>
        <a:prstGeom prst="rect">
          <a:avLst/>
        </a:prstGeom>
      </xdr:spPr>
    </xdr:pic>
    <xdr:clientData/>
  </xdr:oneCellAnchor>
  <xdr:oneCellAnchor>
    <xdr:from>
      <xdr:col>3</xdr:col>
      <xdr:colOff>705659</xdr:colOff>
      <xdr:row>1</xdr:row>
      <xdr:rowOff>92885</xdr:rowOff>
    </xdr:from>
    <xdr:ext cx="913592" cy="304531"/>
    <xdr:pic>
      <xdr:nvPicPr>
        <xdr:cNvPr id="6" name="Εικόνα 5">
          <a:extLst>
            <a:ext uri="{FF2B5EF4-FFF2-40B4-BE49-F238E27FC236}">
              <a16:creationId xmlns:a16="http://schemas.microsoft.com/office/drawing/2014/main" id="{E21C3C7C-8DB0-49CA-AF8A-D930E20779CA}"/>
            </a:ext>
          </a:extLst>
        </xdr:cNvPr>
        <xdr:cNvPicPr>
          <a:picLocks noChangeAspect="1"/>
        </xdr:cNvPicPr>
      </xdr:nvPicPr>
      <xdr:blipFill>
        <a:blip xmlns:r="http://schemas.openxmlformats.org/officeDocument/2006/relationships" r:embed="rId5"/>
        <a:stretch>
          <a:fillRect/>
        </a:stretch>
      </xdr:blipFill>
      <xdr:spPr>
        <a:xfrm>
          <a:off x="3139826" y="1331135"/>
          <a:ext cx="913592" cy="304531"/>
        </a:xfrm>
        <a:prstGeom prst="rect">
          <a:avLst/>
        </a:prstGeom>
      </xdr:spPr>
    </xdr:pic>
    <xdr:clientData/>
  </xdr:oneCellAnchor>
  <xdr:twoCellAnchor editAs="oneCell">
    <xdr:from>
      <xdr:col>6</xdr:col>
      <xdr:colOff>95250</xdr:colOff>
      <xdr:row>1</xdr:row>
      <xdr:rowOff>31750</xdr:rowOff>
    </xdr:from>
    <xdr:to>
      <xdr:col>6</xdr:col>
      <xdr:colOff>1009729</xdr:colOff>
      <xdr:row>1</xdr:row>
      <xdr:rowOff>580438</xdr:rowOff>
    </xdr:to>
    <xdr:pic>
      <xdr:nvPicPr>
        <xdr:cNvPr id="9" name="Εικόνα 8">
          <a:extLst>
            <a:ext uri="{FF2B5EF4-FFF2-40B4-BE49-F238E27FC236}">
              <a16:creationId xmlns:a16="http://schemas.microsoft.com/office/drawing/2014/main" id="{E43A630D-735C-413D-AEBF-4D74802CD33B}"/>
            </a:ext>
          </a:extLst>
        </xdr:cNvPr>
        <xdr:cNvPicPr>
          <a:picLocks noChangeAspect="1"/>
        </xdr:cNvPicPr>
      </xdr:nvPicPr>
      <xdr:blipFill>
        <a:blip xmlns:r="http://schemas.openxmlformats.org/officeDocument/2006/relationships" r:embed="rId6"/>
        <a:stretch>
          <a:fillRect/>
        </a:stretch>
      </xdr:blipFill>
      <xdr:spPr>
        <a:xfrm>
          <a:off x="7461250" y="1270000"/>
          <a:ext cx="914479" cy="548688"/>
        </a:xfrm>
        <a:prstGeom prst="rect">
          <a:avLst/>
        </a:prstGeom>
      </xdr:spPr>
    </xdr:pic>
    <xdr:clientData/>
  </xdr:twoCellAnchor>
  <xdr:twoCellAnchor editAs="oneCell">
    <xdr:from>
      <xdr:col>3</xdr:col>
      <xdr:colOff>0</xdr:colOff>
      <xdr:row>1</xdr:row>
      <xdr:rowOff>0</xdr:rowOff>
    </xdr:from>
    <xdr:to>
      <xdr:col>3</xdr:col>
      <xdr:colOff>554784</xdr:colOff>
      <xdr:row>1</xdr:row>
      <xdr:rowOff>548688</xdr:rowOff>
    </xdr:to>
    <xdr:pic>
      <xdr:nvPicPr>
        <xdr:cNvPr id="10" name="Εικόνα 9">
          <a:extLst>
            <a:ext uri="{FF2B5EF4-FFF2-40B4-BE49-F238E27FC236}">
              <a16:creationId xmlns:a16="http://schemas.microsoft.com/office/drawing/2014/main" id="{69A06FFC-B8AA-4AE1-98FF-0302B18241DF}"/>
            </a:ext>
          </a:extLst>
        </xdr:cNvPr>
        <xdr:cNvPicPr>
          <a:picLocks noChangeAspect="1"/>
        </xdr:cNvPicPr>
      </xdr:nvPicPr>
      <xdr:blipFill>
        <a:blip xmlns:r="http://schemas.openxmlformats.org/officeDocument/2006/relationships" r:embed="rId7"/>
        <a:stretch>
          <a:fillRect/>
        </a:stretch>
      </xdr:blipFill>
      <xdr:spPr>
        <a:xfrm>
          <a:off x="2434167" y="1238250"/>
          <a:ext cx="554784" cy="5486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TICASCLOUD\atticaislandsnetwork\&#916;&#943;&#954;&#964;&#965;&#959;%20&#916;&#942;&#956;&#969;&#957;%20&#928;&#917;%20&#925;&#942;&#963;&#969;&#957;%20&#913;&#964;&#964;&#953;&#954;&#942;&#962;\CLLD-LEADER\&#933;&#928;&#927;&#924;&#917;&#932;&#929;&#927;%2019.2\&#921;&#916;&#921;&#937;&#932;&#921;&#922;&#913;\1&#951;%20&#928;&#929;&#927;&#931;&#922;&#923;&#919;&#931;&#919;%20&#921;&#916;&#921;&#937;&#932;&#921;&#922;&#937;&#925;\&#917;&#929;&#915;&#913;&#931;&#921;&#913;&#931;\&#932;&#921;&#924;&#917;&#931;%20&#927;&#921;&#922;&#927;&#916;&#927;&#924;&#921;&#922;&#937;&#925;%20&#917;&#929;&#915;&#913;&#931;&#921;&#937;&#925;\&#931;&#935;&#917;&#916;&#921;&#927;_&#932;&#921;&#924;&#917;&#931;%20&#924;&#927;&#925;&#913;&#916;&#913;&#931;%20CLLD%20NHSVN%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ΣΧΕΔΙΑΣΜΟΣ"/>
      <sheetName val="ΤΙΜΕΣ ΜΟΝΑΔΑΣ"/>
      <sheetName val="ΠΙΝΑΚΑΣ ΤΙΜΩΝ ΜΟΝΑΔΑΣ"/>
    </sheetNames>
    <sheetDataSet>
      <sheetData sheetId="0">
        <row r="11">
          <cell r="M11">
            <v>18</v>
          </cell>
        </row>
        <row r="12">
          <cell r="M12">
            <v>14</v>
          </cell>
        </row>
        <row r="14">
          <cell r="M14">
            <v>26</v>
          </cell>
        </row>
        <row r="15">
          <cell r="M15">
            <v>50</v>
          </cell>
        </row>
        <row r="16">
          <cell r="M16">
            <v>4</v>
          </cell>
        </row>
        <row r="17">
          <cell r="M17">
            <v>28</v>
          </cell>
        </row>
        <row r="18">
          <cell r="M18">
            <v>15</v>
          </cell>
        </row>
        <row r="19">
          <cell r="M19">
            <v>20</v>
          </cell>
        </row>
        <row r="20">
          <cell r="M20">
            <v>6</v>
          </cell>
        </row>
        <row r="26">
          <cell r="M26">
            <v>340</v>
          </cell>
        </row>
        <row r="27">
          <cell r="M27">
            <v>355</v>
          </cell>
        </row>
        <row r="29">
          <cell r="M29">
            <v>200</v>
          </cell>
        </row>
        <row r="30">
          <cell r="M30">
            <v>290</v>
          </cell>
        </row>
        <row r="31">
          <cell r="M31">
            <v>305</v>
          </cell>
        </row>
        <row r="35">
          <cell r="M35">
            <v>18</v>
          </cell>
        </row>
        <row r="36">
          <cell r="M36">
            <v>15</v>
          </cell>
        </row>
        <row r="37">
          <cell r="M37">
            <v>18</v>
          </cell>
        </row>
        <row r="40">
          <cell r="M40">
            <v>100</v>
          </cell>
        </row>
        <row r="42">
          <cell r="M42">
            <v>18</v>
          </cell>
        </row>
        <row r="43">
          <cell r="M43">
            <v>30</v>
          </cell>
        </row>
        <row r="46">
          <cell r="M46">
            <v>34</v>
          </cell>
        </row>
        <row r="47">
          <cell r="M47">
            <v>73</v>
          </cell>
        </row>
        <row r="49">
          <cell r="M49">
            <v>55</v>
          </cell>
        </row>
        <row r="57">
          <cell r="M57">
            <v>13.5</v>
          </cell>
        </row>
        <row r="64">
          <cell r="M64">
            <v>27</v>
          </cell>
        </row>
        <row r="97">
          <cell r="M97">
            <v>36</v>
          </cell>
        </row>
        <row r="100">
          <cell r="M100">
            <v>32</v>
          </cell>
        </row>
        <row r="101">
          <cell r="M101">
            <v>75</v>
          </cell>
        </row>
        <row r="104">
          <cell r="M104">
            <v>35</v>
          </cell>
        </row>
        <row r="105">
          <cell r="M105">
            <v>10</v>
          </cell>
        </row>
        <row r="113">
          <cell r="M113">
            <v>34</v>
          </cell>
        </row>
      </sheetData>
      <sheetData sheetId="1"/>
      <sheetData sheetId="2"/>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view="pageBreakPreview" zoomScale="120" zoomScaleNormal="100" zoomScaleSheetLayoutView="120" workbookViewId="0">
      <selection activeCell="D3" sqref="D3"/>
    </sheetView>
  </sheetViews>
  <sheetFormatPr defaultRowHeight="12.75" x14ac:dyDescent="0.2"/>
  <cols>
    <col min="1" max="3" width="9.140625" style="11"/>
    <col min="4" max="4" width="10.140625" style="11" customWidth="1"/>
    <col min="5" max="5" width="9.140625" style="11"/>
    <col min="6" max="6" width="10" style="11" customWidth="1"/>
    <col min="7" max="8" width="9.140625" style="11"/>
    <col min="9" max="9" width="11.85546875" style="11" customWidth="1"/>
    <col min="10" max="259" width="9.140625" style="11"/>
    <col min="260" max="260" width="10.140625" style="11" customWidth="1"/>
    <col min="261" max="261" width="9.140625" style="11"/>
    <col min="262" max="262" width="10" style="11" customWidth="1"/>
    <col min="263" max="264" width="9.140625" style="11"/>
    <col min="265" max="265" width="11.85546875" style="11" customWidth="1"/>
    <col min="266" max="515" width="9.140625" style="11"/>
    <col min="516" max="516" width="10.140625" style="11" customWidth="1"/>
    <col min="517" max="517" width="9.140625" style="11"/>
    <col min="518" max="518" width="10" style="11" customWidth="1"/>
    <col min="519" max="520" width="9.140625" style="11"/>
    <col min="521" max="521" width="11.85546875" style="11" customWidth="1"/>
    <col min="522" max="771" width="9.140625" style="11"/>
    <col min="772" max="772" width="10.140625" style="11" customWidth="1"/>
    <col min="773" max="773" width="9.140625" style="11"/>
    <col min="774" max="774" width="10" style="11" customWidth="1"/>
    <col min="775" max="776" width="9.140625" style="11"/>
    <col min="777" max="777" width="11.85546875" style="11" customWidth="1"/>
    <col min="778" max="1027" width="9.140625" style="11"/>
    <col min="1028" max="1028" width="10.140625" style="11" customWidth="1"/>
    <col min="1029" max="1029" width="9.140625" style="11"/>
    <col min="1030" max="1030" width="10" style="11" customWidth="1"/>
    <col min="1031" max="1032" width="9.140625" style="11"/>
    <col min="1033" max="1033" width="11.85546875" style="11" customWidth="1"/>
    <col min="1034" max="1283" width="9.140625" style="11"/>
    <col min="1284" max="1284" width="10.140625" style="11" customWidth="1"/>
    <col min="1285" max="1285" width="9.140625" style="11"/>
    <col min="1286" max="1286" width="10" style="11" customWidth="1"/>
    <col min="1287" max="1288" width="9.140625" style="11"/>
    <col min="1289" max="1289" width="11.85546875" style="11" customWidth="1"/>
    <col min="1290" max="1539" width="9.140625" style="11"/>
    <col min="1540" max="1540" width="10.140625" style="11" customWidth="1"/>
    <col min="1541" max="1541" width="9.140625" style="11"/>
    <col min="1542" max="1542" width="10" style="11" customWidth="1"/>
    <col min="1543" max="1544" width="9.140625" style="11"/>
    <col min="1545" max="1545" width="11.85546875" style="11" customWidth="1"/>
    <col min="1546" max="1795" width="9.140625" style="11"/>
    <col min="1796" max="1796" width="10.140625" style="11" customWidth="1"/>
    <col min="1797" max="1797" width="9.140625" style="11"/>
    <col min="1798" max="1798" width="10" style="11" customWidth="1"/>
    <col min="1799" max="1800" width="9.140625" style="11"/>
    <col min="1801" max="1801" width="11.85546875" style="11" customWidth="1"/>
    <col min="1802" max="2051" width="9.140625" style="11"/>
    <col min="2052" max="2052" width="10.140625" style="11" customWidth="1"/>
    <col min="2053" max="2053" width="9.140625" style="11"/>
    <col min="2054" max="2054" width="10" style="11" customWidth="1"/>
    <col min="2055" max="2056" width="9.140625" style="11"/>
    <col min="2057" max="2057" width="11.85546875" style="11" customWidth="1"/>
    <col min="2058" max="2307" width="9.140625" style="11"/>
    <col min="2308" max="2308" width="10.140625" style="11" customWidth="1"/>
    <col min="2309" max="2309" width="9.140625" style="11"/>
    <col min="2310" max="2310" width="10" style="11" customWidth="1"/>
    <col min="2311" max="2312" width="9.140625" style="11"/>
    <col min="2313" max="2313" width="11.85546875" style="11" customWidth="1"/>
    <col min="2314" max="2563" width="9.140625" style="11"/>
    <col min="2564" max="2564" width="10.140625" style="11" customWidth="1"/>
    <col min="2565" max="2565" width="9.140625" style="11"/>
    <col min="2566" max="2566" width="10" style="11" customWidth="1"/>
    <col min="2567" max="2568" width="9.140625" style="11"/>
    <col min="2569" max="2569" width="11.85546875" style="11" customWidth="1"/>
    <col min="2570" max="2819" width="9.140625" style="11"/>
    <col min="2820" max="2820" width="10.140625" style="11" customWidth="1"/>
    <col min="2821" max="2821" width="9.140625" style="11"/>
    <col min="2822" max="2822" width="10" style="11" customWidth="1"/>
    <col min="2823" max="2824" width="9.140625" style="11"/>
    <col min="2825" max="2825" width="11.85546875" style="11" customWidth="1"/>
    <col min="2826" max="3075" width="9.140625" style="11"/>
    <col min="3076" max="3076" width="10.140625" style="11" customWidth="1"/>
    <col min="3077" max="3077" width="9.140625" style="11"/>
    <col min="3078" max="3078" width="10" style="11" customWidth="1"/>
    <col min="3079" max="3080" width="9.140625" style="11"/>
    <col min="3081" max="3081" width="11.85546875" style="11" customWidth="1"/>
    <col min="3082" max="3331" width="9.140625" style="11"/>
    <col min="3332" max="3332" width="10.140625" style="11" customWidth="1"/>
    <col min="3333" max="3333" width="9.140625" style="11"/>
    <col min="3334" max="3334" width="10" style="11" customWidth="1"/>
    <col min="3335" max="3336" width="9.140625" style="11"/>
    <col min="3337" max="3337" width="11.85546875" style="11" customWidth="1"/>
    <col min="3338" max="3587" width="9.140625" style="11"/>
    <col min="3588" max="3588" width="10.140625" style="11" customWidth="1"/>
    <col min="3589" max="3589" width="9.140625" style="11"/>
    <col min="3590" max="3590" width="10" style="11" customWidth="1"/>
    <col min="3591" max="3592" width="9.140625" style="11"/>
    <col min="3593" max="3593" width="11.85546875" style="11" customWidth="1"/>
    <col min="3594" max="3843" width="9.140625" style="11"/>
    <col min="3844" max="3844" width="10.140625" style="11" customWidth="1"/>
    <col min="3845" max="3845" width="9.140625" style="11"/>
    <col min="3846" max="3846" width="10" style="11" customWidth="1"/>
    <col min="3847" max="3848" width="9.140625" style="11"/>
    <col min="3849" max="3849" width="11.85546875" style="11" customWidth="1"/>
    <col min="3850" max="4099" width="9.140625" style="11"/>
    <col min="4100" max="4100" width="10.140625" style="11" customWidth="1"/>
    <col min="4101" max="4101" width="9.140625" style="11"/>
    <col min="4102" max="4102" width="10" style="11" customWidth="1"/>
    <col min="4103" max="4104" width="9.140625" style="11"/>
    <col min="4105" max="4105" width="11.85546875" style="11" customWidth="1"/>
    <col min="4106" max="4355" width="9.140625" style="11"/>
    <col min="4356" max="4356" width="10.140625" style="11" customWidth="1"/>
    <col min="4357" max="4357" width="9.140625" style="11"/>
    <col min="4358" max="4358" width="10" style="11" customWidth="1"/>
    <col min="4359" max="4360" width="9.140625" style="11"/>
    <col min="4361" max="4361" width="11.85546875" style="11" customWidth="1"/>
    <col min="4362" max="4611" width="9.140625" style="11"/>
    <col min="4612" max="4612" width="10.140625" style="11" customWidth="1"/>
    <col min="4613" max="4613" width="9.140625" style="11"/>
    <col min="4614" max="4614" width="10" style="11" customWidth="1"/>
    <col min="4615" max="4616" width="9.140625" style="11"/>
    <col min="4617" max="4617" width="11.85546875" style="11" customWidth="1"/>
    <col min="4618" max="4867" width="9.140625" style="11"/>
    <col min="4868" max="4868" width="10.140625" style="11" customWidth="1"/>
    <col min="4869" max="4869" width="9.140625" style="11"/>
    <col min="4870" max="4870" width="10" style="11" customWidth="1"/>
    <col min="4871" max="4872" width="9.140625" style="11"/>
    <col min="4873" max="4873" width="11.85546875" style="11" customWidth="1"/>
    <col min="4874" max="5123" width="9.140625" style="11"/>
    <col min="5124" max="5124" width="10.140625" style="11" customWidth="1"/>
    <col min="5125" max="5125" width="9.140625" style="11"/>
    <col min="5126" max="5126" width="10" style="11" customWidth="1"/>
    <col min="5127" max="5128" width="9.140625" style="11"/>
    <col min="5129" max="5129" width="11.85546875" style="11" customWidth="1"/>
    <col min="5130" max="5379" width="9.140625" style="11"/>
    <col min="5380" max="5380" width="10.140625" style="11" customWidth="1"/>
    <col min="5381" max="5381" width="9.140625" style="11"/>
    <col min="5382" max="5382" width="10" style="11" customWidth="1"/>
    <col min="5383" max="5384" width="9.140625" style="11"/>
    <col min="5385" max="5385" width="11.85546875" style="11" customWidth="1"/>
    <col min="5386" max="5635" width="9.140625" style="11"/>
    <col min="5636" max="5636" width="10.140625" style="11" customWidth="1"/>
    <col min="5637" max="5637" width="9.140625" style="11"/>
    <col min="5638" max="5638" width="10" style="11" customWidth="1"/>
    <col min="5639" max="5640" width="9.140625" style="11"/>
    <col min="5641" max="5641" width="11.85546875" style="11" customWidth="1"/>
    <col min="5642" max="5891" width="9.140625" style="11"/>
    <col min="5892" max="5892" width="10.140625" style="11" customWidth="1"/>
    <col min="5893" max="5893" width="9.140625" style="11"/>
    <col min="5894" max="5894" width="10" style="11" customWidth="1"/>
    <col min="5895" max="5896" width="9.140625" style="11"/>
    <col min="5897" max="5897" width="11.85546875" style="11" customWidth="1"/>
    <col min="5898" max="6147" width="9.140625" style="11"/>
    <col min="6148" max="6148" width="10.140625" style="11" customWidth="1"/>
    <col min="6149" max="6149" width="9.140625" style="11"/>
    <col min="6150" max="6150" width="10" style="11" customWidth="1"/>
    <col min="6151" max="6152" width="9.140625" style="11"/>
    <col min="6153" max="6153" width="11.85546875" style="11" customWidth="1"/>
    <col min="6154" max="6403" width="9.140625" style="11"/>
    <col min="6404" max="6404" width="10.140625" style="11" customWidth="1"/>
    <col min="6405" max="6405" width="9.140625" style="11"/>
    <col min="6406" max="6406" width="10" style="11" customWidth="1"/>
    <col min="6407" max="6408" width="9.140625" style="11"/>
    <col min="6409" max="6409" width="11.85546875" style="11" customWidth="1"/>
    <col min="6410" max="6659" width="9.140625" style="11"/>
    <col min="6660" max="6660" width="10.140625" style="11" customWidth="1"/>
    <col min="6661" max="6661" width="9.140625" style="11"/>
    <col min="6662" max="6662" width="10" style="11" customWidth="1"/>
    <col min="6663" max="6664" width="9.140625" style="11"/>
    <col min="6665" max="6665" width="11.85546875" style="11" customWidth="1"/>
    <col min="6666" max="6915" width="9.140625" style="11"/>
    <col min="6916" max="6916" width="10.140625" style="11" customWidth="1"/>
    <col min="6917" max="6917" width="9.140625" style="11"/>
    <col min="6918" max="6918" width="10" style="11" customWidth="1"/>
    <col min="6919" max="6920" width="9.140625" style="11"/>
    <col min="6921" max="6921" width="11.85546875" style="11" customWidth="1"/>
    <col min="6922" max="7171" width="9.140625" style="11"/>
    <col min="7172" max="7172" width="10.140625" style="11" customWidth="1"/>
    <col min="7173" max="7173" width="9.140625" style="11"/>
    <col min="7174" max="7174" width="10" style="11" customWidth="1"/>
    <col min="7175" max="7176" width="9.140625" style="11"/>
    <col min="7177" max="7177" width="11.85546875" style="11" customWidth="1"/>
    <col min="7178" max="7427" width="9.140625" style="11"/>
    <col min="7428" max="7428" width="10.140625" style="11" customWidth="1"/>
    <col min="7429" max="7429" width="9.140625" style="11"/>
    <col min="7430" max="7430" width="10" style="11" customWidth="1"/>
    <col min="7431" max="7432" width="9.140625" style="11"/>
    <col min="7433" max="7433" width="11.85546875" style="11" customWidth="1"/>
    <col min="7434" max="7683" width="9.140625" style="11"/>
    <col min="7684" max="7684" width="10.140625" style="11" customWidth="1"/>
    <col min="7685" max="7685" width="9.140625" style="11"/>
    <col min="7686" max="7686" width="10" style="11" customWidth="1"/>
    <col min="7687" max="7688" width="9.140625" style="11"/>
    <col min="7689" max="7689" width="11.85546875" style="11" customWidth="1"/>
    <col min="7690" max="7939" width="9.140625" style="11"/>
    <col min="7940" max="7940" width="10.140625" style="11" customWidth="1"/>
    <col min="7941" max="7941" width="9.140625" style="11"/>
    <col min="7942" max="7942" width="10" style="11" customWidth="1"/>
    <col min="7943" max="7944" width="9.140625" style="11"/>
    <col min="7945" max="7945" width="11.85546875" style="11" customWidth="1"/>
    <col min="7946" max="8195" width="9.140625" style="11"/>
    <col min="8196" max="8196" width="10.140625" style="11" customWidth="1"/>
    <col min="8197" max="8197" width="9.140625" style="11"/>
    <col min="8198" max="8198" width="10" style="11" customWidth="1"/>
    <col min="8199" max="8200" width="9.140625" style="11"/>
    <col min="8201" max="8201" width="11.85546875" style="11" customWidth="1"/>
    <col min="8202" max="8451" width="9.140625" style="11"/>
    <col min="8452" max="8452" width="10.140625" style="11" customWidth="1"/>
    <col min="8453" max="8453" width="9.140625" style="11"/>
    <col min="8454" max="8454" width="10" style="11" customWidth="1"/>
    <col min="8455" max="8456" width="9.140625" style="11"/>
    <col min="8457" max="8457" width="11.85546875" style="11" customWidth="1"/>
    <col min="8458" max="8707" width="9.140625" style="11"/>
    <col min="8708" max="8708" width="10.140625" style="11" customWidth="1"/>
    <col min="8709" max="8709" width="9.140625" style="11"/>
    <col min="8710" max="8710" width="10" style="11" customWidth="1"/>
    <col min="8711" max="8712" width="9.140625" style="11"/>
    <col min="8713" max="8713" width="11.85546875" style="11" customWidth="1"/>
    <col min="8714" max="8963" width="9.140625" style="11"/>
    <col min="8964" max="8964" width="10.140625" style="11" customWidth="1"/>
    <col min="8965" max="8965" width="9.140625" style="11"/>
    <col min="8966" max="8966" width="10" style="11" customWidth="1"/>
    <col min="8967" max="8968" width="9.140625" style="11"/>
    <col min="8969" max="8969" width="11.85546875" style="11" customWidth="1"/>
    <col min="8970" max="9219" width="9.140625" style="11"/>
    <col min="9220" max="9220" width="10.140625" style="11" customWidth="1"/>
    <col min="9221" max="9221" width="9.140625" style="11"/>
    <col min="9222" max="9222" width="10" style="11" customWidth="1"/>
    <col min="9223" max="9224" width="9.140625" style="11"/>
    <col min="9225" max="9225" width="11.85546875" style="11" customWidth="1"/>
    <col min="9226" max="9475" width="9.140625" style="11"/>
    <col min="9476" max="9476" width="10.140625" style="11" customWidth="1"/>
    <col min="9477" max="9477" width="9.140625" style="11"/>
    <col min="9478" max="9478" width="10" style="11" customWidth="1"/>
    <col min="9479" max="9480" width="9.140625" style="11"/>
    <col min="9481" max="9481" width="11.85546875" style="11" customWidth="1"/>
    <col min="9482" max="9731" width="9.140625" style="11"/>
    <col min="9732" max="9732" width="10.140625" style="11" customWidth="1"/>
    <col min="9733" max="9733" width="9.140625" style="11"/>
    <col min="9734" max="9734" width="10" style="11" customWidth="1"/>
    <col min="9735" max="9736" width="9.140625" style="11"/>
    <col min="9737" max="9737" width="11.85546875" style="11" customWidth="1"/>
    <col min="9738" max="9987" width="9.140625" style="11"/>
    <col min="9988" max="9988" width="10.140625" style="11" customWidth="1"/>
    <col min="9989" max="9989" width="9.140625" style="11"/>
    <col min="9990" max="9990" width="10" style="11" customWidth="1"/>
    <col min="9991" max="9992" width="9.140625" style="11"/>
    <col min="9993" max="9993" width="11.85546875" style="11" customWidth="1"/>
    <col min="9994" max="10243" width="9.140625" style="11"/>
    <col min="10244" max="10244" width="10.140625" style="11" customWidth="1"/>
    <col min="10245" max="10245" width="9.140625" style="11"/>
    <col min="10246" max="10246" width="10" style="11" customWidth="1"/>
    <col min="10247" max="10248" width="9.140625" style="11"/>
    <col min="10249" max="10249" width="11.85546875" style="11" customWidth="1"/>
    <col min="10250" max="10499" width="9.140625" style="11"/>
    <col min="10500" max="10500" width="10.140625" style="11" customWidth="1"/>
    <col min="10501" max="10501" width="9.140625" style="11"/>
    <col min="10502" max="10502" width="10" style="11" customWidth="1"/>
    <col min="10503" max="10504" width="9.140625" style="11"/>
    <col min="10505" max="10505" width="11.85546875" style="11" customWidth="1"/>
    <col min="10506" max="10755" width="9.140625" style="11"/>
    <col min="10756" max="10756" width="10.140625" style="11" customWidth="1"/>
    <col min="10757" max="10757" width="9.140625" style="11"/>
    <col min="10758" max="10758" width="10" style="11" customWidth="1"/>
    <col min="10759" max="10760" width="9.140625" style="11"/>
    <col min="10761" max="10761" width="11.85546875" style="11" customWidth="1"/>
    <col min="10762" max="11011" width="9.140625" style="11"/>
    <col min="11012" max="11012" width="10.140625" style="11" customWidth="1"/>
    <col min="11013" max="11013" width="9.140625" style="11"/>
    <col min="11014" max="11014" width="10" style="11" customWidth="1"/>
    <col min="11015" max="11016" width="9.140625" style="11"/>
    <col min="11017" max="11017" width="11.85546875" style="11" customWidth="1"/>
    <col min="11018" max="11267" width="9.140625" style="11"/>
    <col min="11268" max="11268" width="10.140625" style="11" customWidth="1"/>
    <col min="11269" max="11269" width="9.140625" style="11"/>
    <col min="11270" max="11270" width="10" style="11" customWidth="1"/>
    <col min="11271" max="11272" width="9.140625" style="11"/>
    <col min="11273" max="11273" width="11.85546875" style="11" customWidth="1"/>
    <col min="11274" max="11523" width="9.140625" style="11"/>
    <col min="11524" max="11524" width="10.140625" style="11" customWidth="1"/>
    <col min="11525" max="11525" width="9.140625" style="11"/>
    <col min="11526" max="11526" width="10" style="11" customWidth="1"/>
    <col min="11527" max="11528" width="9.140625" style="11"/>
    <col min="11529" max="11529" width="11.85546875" style="11" customWidth="1"/>
    <col min="11530" max="11779" width="9.140625" style="11"/>
    <col min="11780" max="11780" width="10.140625" style="11" customWidth="1"/>
    <col min="11781" max="11781" width="9.140625" style="11"/>
    <col min="11782" max="11782" width="10" style="11" customWidth="1"/>
    <col min="11783" max="11784" width="9.140625" style="11"/>
    <col min="11785" max="11785" width="11.85546875" style="11" customWidth="1"/>
    <col min="11786" max="12035" width="9.140625" style="11"/>
    <col min="12036" max="12036" width="10.140625" style="11" customWidth="1"/>
    <col min="12037" max="12037" width="9.140625" style="11"/>
    <col min="12038" max="12038" width="10" style="11" customWidth="1"/>
    <col min="12039" max="12040" width="9.140625" style="11"/>
    <col min="12041" max="12041" width="11.85546875" style="11" customWidth="1"/>
    <col min="12042" max="12291" width="9.140625" style="11"/>
    <col min="12292" max="12292" width="10.140625" style="11" customWidth="1"/>
    <col min="12293" max="12293" width="9.140625" style="11"/>
    <col min="12294" max="12294" width="10" style="11" customWidth="1"/>
    <col min="12295" max="12296" width="9.140625" style="11"/>
    <col min="12297" max="12297" width="11.85546875" style="11" customWidth="1"/>
    <col min="12298" max="12547" width="9.140625" style="11"/>
    <col min="12548" max="12548" width="10.140625" style="11" customWidth="1"/>
    <col min="12549" max="12549" width="9.140625" style="11"/>
    <col min="12550" max="12550" width="10" style="11" customWidth="1"/>
    <col min="12551" max="12552" width="9.140625" style="11"/>
    <col min="12553" max="12553" width="11.85546875" style="11" customWidth="1"/>
    <col min="12554" max="12803" width="9.140625" style="11"/>
    <col min="12804" max="12804" width="10.140625" style="11" customWidth="1"/>
    <col min="12805" max="12805" width="9.140625" style="11"/>
    <col min="12806" max="12806" width="10" style="11" customWidth="1"/>
    <col min="12807" max="12808" width="9.140625" style="11"/>
    <col min="12809" max="12809" width="11.85546875" style="11" customWidth="1"/>
    <col min="12810" max="13059" width="9.140625" style="11"/>
    <col min="13060" max="13060" width="10.140625" style="11" customWidth="1"/>
    <col min="13061" max="13061" width="9.140625" style="11"/>
    <col min="13062" max="13062" width="10" style="11" customWidth="1"/>
    <col min="13063" max="13064" width="9.140625" style="11"/>
    <col min="13065" max="13065" width="11.85546875" style="11" customWidth="1"/>
    <col min="13066" max="13315" width="9.140625" style="11"/>
    <col min="13316" max="13316" width="10.140625" style="11" customWidth="1"/>
    <col min="13317" max="13317" width="9.140625" style="11"/>
    <col min="13318" max="13318" width="10" style="11" customWidth="1"/>
    <col min="13319" max="13320" width="9.140625" style="11"/>
    <col min="13321" max="13321" width="11.85546875" style="11" customWidth="1"/>
    <col min="13322" max="13571" width="9.140625" style="11"/>
    <col min="13572" max="13572" width="10.140625" style="11" customWidth="1"/>
    <col min="13573" max="13573" width="9.140625" style="11"/>
    <col min="13574" max="13574" width="10" style="11" customWidth="1"/>
    <col min="13575" max="13576" width="9.140625" style="11"/>
    <col min="13577" max="13577" width="11.85546875" style="11" customWidth="1"/>
    <col min="13578" max="13827" width="9.140625" style="11"/>
    <col min="13828" max="13828" width="10.140625" style="11" customWidth="1"/>
    <col min="13829" max="13829" width="9.140625" style="11"/>
    <col min="13830" max="13830" width="10" style="11" customWidth="1"/>
    <col min="13831" max="13832" width="9.140625" style="11"/>
    <col min="13833" max="13833" width="11.85546875" style="11" customWidth="1"/>
    <col min="13834" max="14083" width="9.140625" style="11"/>
    <col min="14084" max="14084" width="10.140625" style="11" customWidth="1"/>
    <col min="14085" max="14085" width="9.140625" style="11"/>
    <col min="14086" max="14086" width="10" style="11" customWidth="1"/>
    <col min="14087" max="14088" width="9.140625" style="11"/>
    <col min="14089" max="14089" width="11.85546875" style="11" customWidth="1"/>
    <col min="14090" max="14339" width="9.140625" style="11"/>
    <col min="14340" max="14340" width="10.140625" style="11" customWidth="1"/>
    <col min="14341" max="14341" width="9.140625" style="11"/>
    <col min="14342" max="14342" width="10" style="11" customWidth="1"/>
    <col min="14343" max="14344" width="9.140625" style="11"/>
    <col min="14345" max="14345" width="11.85546875" style="11" customWidth="1"/>
    <col min="14346" max="14595" width="9.140625" style="11"/>
    <col min="14596" max="14596" width="10.140625" style="11" customWidth="1"/>
    <col min="14597" max="14597" width="9.140625" style="11"/>
    <col min="14598" max="14598" width="10" style="11" customWidth="1"/>
    <col min="14599" max="14600" width="9.140625" style="11"/>
    <col min="14601" max="14601" width="11.85546875" style="11" customWidth="1"/>
    <col min="14602" max="14851" width="9.140625" style="11"/>
    <col min="14852" max="14852" width="10.140625" style="11" customWidth="1"/>
    <col min="14853" max="14853" width="9.140625" style="11"/>
    <col min="14854" max="14854" width="10" style="11" customWidth="1"/>
    <col min="14855" max="14856" width="9.140625" style="11"/>
    <col min="14857" max="14857" width="11.85546875" style="11" customWidth="1"/>
    <col min="14858" max="15107" width="9.140625" style="11"/>
    <col min="15108" max="15108" width="10.140625" style="11" customWidth="1"/>
    <col min="15109" max="15109" width="9.140625" style="11"/>
    <col min="15110" max="15110" width="10" style="11" customWidth="1"/>
    <col min="15111" max="15112" width="9.140625" style="11"/>
    <col min="15113" max="15113" width="11.85546875" style="11" customWidth="1"/>
    <col min="15114" max="15363" width="9.140625" style="11"/>
    <col min="15364" max="15364" width="10.140625" style="11" customWidth="1"/>
    <col min="15365" max="15365" width="9.140625" style="11"/>
    <col min="15366" max="15366" width="10" style="11" customWidth="1"/>
    <col min="15367" max="15368" width="9.140625" style="11"/>
    <col min="15369" max="15369" width="11.85546875" style="11" customWidth="1"/>
    <col min="15370" max="15619" width="9.140625" style="11"/>
    <col min="15620" max="15620" width="10.140625" style="11" customWidth="1"/>
    <col min="15621" max="15621" width="9.140625" style="11"/>
    <col min="15622" max="15622" width="10" style="11" customWidth="1"/>
    <col min="15623" max="15624" width="9.140625" style="11"/>
    <col min="15625" max="15625" width="11.85546875" style="11" customWidth="1"/>
    <col min="15626" max="15875" width="9.140625" style="11"/>
    <col min="15876" max="15876" width="10.140625" style="11" customWidth="1"/>
    <col min="15877" max="15877" width="9.140625" style="11"/>
    <col min="15878" max="15878" width="10" style="11" customWidth="1"/>
    <col min="15879" max="15880" width="9.140625" style="11"/>
    <col min="15881" max="15881" width="11.85546875" style="11" customWidth="1"/>
    <col min="15882" max="16131" width="9.140625" style="11"/>
    <col min="16132" max="16132" width="10.140625" style="11" customWidth="1"/>
    <col min="16133" max="16133" width="9.140625" style="11"/>
    <col min="16134" max="16134" width="10" style="11" customWidth="1"/>
    <col min="16135" max="16136" width="9.140625" style="11"/>
    <col min="16137" max="16137" width="11.85546875" style="11" customWidth="1"/>
    <col min="16138" max="16384" width="9.140625" style="11"/>
  </cols>
  <sheetData>
    <row r="1" spans="1:9" ht="18.75" x14ac:dyDescent="0.3">
      <c r="A1" s="57"/>
      <c r="B1" s="58"/>
      <c r="C1" s="4"/>
      <c r="D1" s="4"/>
      <c r="E1" s="4"/>
      <c r="F1" s="4"/>
      <c r="G1" s="4"/>
      <c r="H1" s="4"/>
      <c r="I1" s="4"/>
    </row>
    <row r="2" spans="1:9" ht="20.25" x14ac:dyDescent="0.3">
      <c r="A2" s="146" t="s">
        <v>433</v>
      </c>
      <c r="B2" s="146"/>
      <c r="C2" s="146"/>
      <c r="D2" s="146"/>
      <c r="E2" s="146"/>
      <c r="F2" s="146"/>
      <c r="G2" s="146"/>
      <c r="H2" s="146"/>
      <c r="I2" s="6"/>
    </row>
    <row r="3" spans="1:9" ht="21" x14ac:dyDescent="0.35">
      <c r="A3" s="5"/>
      <c r="B3" s="6"/>
      <c r="C3" s="6"/>
      <c r="D3" s="6"/>
      <c r="E3" s="6"/>
      <c r="F3" s="6"/>
      <c r="G3" s="6"/>
      <c r="H3" s="6"/>
      <c r="I3" s="6"/>
    </row>
    <row r="4" spans="1:9" ht="21.75" thickBot="1" x14ac:dyDescent="0.4">
      <c r="A4" s="7"/>
      <c r="B4" s="6"/>
      <c r="C4" s="6"/>
      <c r="D4" s="6"/>
      <c r="E4" s="6"/>
      <c r="F4" s="6"/>
      <c r="G4" s="6"/>
      <c r="H4" s="6"/>
      <c r="I4" s="6"/>
    </row>
    <row r="5" spans="1:9" ht="22.5" thickTop="1" thickBot="1" x14ac:dyDescent="0.25">
      <c r="A5" s="142" t="s">
        <v>434</v>
      </c>
      <c r="B5" s="143"/>
      <c r="C5" s="143"/>
      <c r="D5" s="143"/>
      <c r="E5" s="143"/>
      <c r="F5" s="143"/>
      <c r="G5" s="143"/>
      <c r="H5" s="143"/>
      <c r="I5" s="144"/>
    </row>
    <row r="6" spans="1:9" ht="21.75" thickTop="1" x14ac:dyDescent="0.35">
      <c r="A6" s="7"/>
      <c r="B6" s="6"/>
      <c r="C6" s="6"/>
      <c r="D6" s="6"/>
      <c r="E6" s="6"/>
      <c r="F6" s="6"/>
      <c r="G6" s="6"/>
      <c r="H6" s="6"/>
      <c r="I6" s="6"/>
    </row>
    <row r="7" spans="1:9" ht="53.25" customHeight="1" x14ac:dyDescent="0.35">
      <c r="A7" s="7"/>
      <c r="B7" s="6"/>
      <c r="C7" s="6"/>
      <c r="D7" s="6"/>
      <c r="E7" s="6"/>
      <c r="F7" s="6"/>
      <c r="G7" s="6"/>
      <c r="H7" s="6"/>
      <c r="I7" s="6"/>
    </row>
    <row r="8" spans="1:9" ht="21" x14ac:dyDescent="0.35">
      <c r="A8" s="145"/>
      <c r="B8" s="145"/>
      <c r="C8" s="145"/>
      <c r="D8" s="145"/>
      <c r="E8" s="145"/>
      <c r="F8" s="145"/>
      <c r="G8" s="145"/>
      <c r="H8" s="145"/>
      <c r="I8" s="145"/>
    </row>
    <row r="9" spans="1:9" ht="15.75" x14ac:dyDescent="0.25">
      <c r="A9" s="8"/>
      <c r="B9" s="9"/>
      <c r="C9" s="9"/>
      <c r="D9" s="9"/>
      <c r="E9" s="9"/>
      <c r="F9" s="9"/>
      <c r="G9" s="9"/>
      <c r="H9" s="9"/>
    </row>
    <row r="10" spans="1:9" ht="12.75" customHeight="1" x14ac:dyDescent="0.2">
      <c r="A10" s="59"/>
      <c r="B10" s="59"/>
      <c r="C10" s="59"/>
      <c r="D10" s="59"/>
      <c r="E10" s="59"/>
      <c r="F10" s="10"/>
      <c r="G10" s="10"/>
      <c r="H10" s="10"/>
      <c r="I10" s="10"/>
    </row>
    <row r="11" spans="1:9" ht="36" customHeight="1" x14ac:dyDescent="0.2">
      <c r="A11" s="141"/>
      <c r="B11" s="141"/>
      <c r="C11" s="141"/>
      <c r="D11" s="141"/>
      <c r="E11" s="141"/>
      <c r="F11" s="141"/>
      <c r="G11" s="141"/>
      <c r="H11" s="141"/>
      <c r="I11" s="141"/>
    </row>
    <row r="12" spans="1:9" ht="67.5" customHeight="1" x14ac:dyDescent="0.2"/>
  </sheetData>
  <mergeCells count="4">
    <mergeCell ref="A11:I11"/>
    <mergeCell ref="A5:I5"/>
    <mergeCell ref="A8:I8"/>
    <mergeCell ref="A2:H2"/>
  </mergeCells>
  <pageMargins left="0.75" right="0.75" top="1" bottom="1" header="0.5" footer="0.5"/>
  <pageSetup paperSize="9" scale="9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08"/>
  <sheetViews>
    <sheetView view="pageBreakPreview" topLeftCell="A70" zoomScale="110" zoomScaleNormal="100" zoomScaleSheetLayoutView="110" workbookViewId="0">
      <selection activeCell="C76" sqref="C76:C77"/>
    </sheetView>
  </sheetViews>
  <sheetFormatPr defaultRowHeight="11.25" x14ac:dyDescent="0.15"/>
  <cols>
    <col min="1" max="1" width="4.140625" style="19" bestFit="1" customWidth="1"/>
    <col min="2" max="2" width="31.140625" style="19" customWidth="1"/>
    <col min="3" max="3" width="11.5703125" style="19" customWidth="1"/>
    <col min="4" max="4" width="11" style="19" customWidth="1"/>
    <col min="5" max="5" width="10.7109375" style="19" customWidth="1"/>
    <col min="6" max="6" width="10.85546875" style="19" customWidth="1"/>
    <col min="7" max="7" width="10.5703125" style="19" customWidth="1"/>
    <col min="8" max="8" width="18.85546875" style="19" customWidth="1"/>
    <col min="9" max="16384" width="9.140625" style="19"/>
  </cols>
  <sheetData>
    <row r="1" spans="1:9" ht="12" thickBot="1" x14ac:dyDescent="0.2">
      <c r="A1" s="16"/>
      <c r="B1" s="17" t="s">
        <v>371</v>
      </c>
      <c r="C1" s="17"/>
      <c r="D1" s="17"/>
      <c r="E1" s="17"/>
      <c r="F1" s="17"/>
      <c r="G1" s="17"/>
      <c r="H1" s="18"/>
    </row>
    <row r="3" spans="1:9" ht="33.75" customHeight="1" x14ac:dyDescent="0.15">
      <c r="A3" s="62" t="s">
        <v>323</v>
      </c>
      <c r="B3" s="211" t="s">
        <v>316</v>
      </c>
      <c r="C3" s="211"/>
      <c r="D3" s="211"/>
      <c r="E3" s="211"/>
      <c r="F3" s="211"/>
      <c r="G3" s="211"/>
      <c r="H3" s="211"/>
    </row>
    <row r="4" spans="1:9" ht="11.25" customHeight="1" x14ac:dyDescent="0.15">
      <c r="A4" s="195" t="s">
        <v>1</v>
      </c>
      <c r="B4" s="20" t="s">
        <v>310</v>
      </c>
      <c r="C4" s="195" t="s">
        <v>480</v>
      </c>
      <c r="D4" s="195" t="s">
        <v>2</v>
      </c>
      <c r="E4" s="195" t="s">
        <v>3</v>
      </c>
      <c r="F4" s="195" t="s">
        <v>4</v>
      </c>
      <c r="G4" s="195" t="s">
        <v>5</v>
      </c>
      <c r="H4" s="195" t="s">
        <v>6</v>
      </c>
    </row>
    <row r="5" spans="1:9" x14ac:dyDescent="0.15">
      <c r="A5" s="195"/>
      <c r="B5" s="20"/>
      <c r="C5" s="195"/>
      <c r="D5" s="195"/>
      <c r="E5" s="195"/>
      <c r="F5" s="195"/>
      <c r="G5" s="195"/>
      <c r="H5" s="195"/>
    </row>
    <row r="6" spans="1:9" x14ac:dyDescent="0.15">
      <c r="A6" s="21"/>
      <c r="B6" s="21"/>
      <c r="C6" s="21"/>
      <c r="D6" s="21"/>
      <c r="E6" s="22"/>
      <c r="F6" s="22">
        <f>ROUND(D6*E6,2)</f>
        <v>0</v>
      </c>
      <c r="G6" s="21">
        <f>ROUND(F6*24%,2)</f>
        <v>0</v>
      </c>
      <c r="H6" s="21">
        <f>F6+G6</f>
        <v>0</v>
      </c>
    </row>
    <row r="7" spans="1:9" x14ac:dyDescent="0.15">
      <c r="A7" s="21"/>
      <c r="B7" s="21"/>
      <c r="C7" s="21"/>
      <c r="D7" s="21"/>
      <c r="E7" s="21"/>
      <c r="F7" s="22">
        <f>ROUND(D7*E7,2)</f>
        <v>0</v>
      </c>
      <c r="G7" s="21">
        <f>ROUND(F7*24%,2)</f>
        <v>0</v>
      </c>
      <c r="H7" s="21">
        <f>F7+G7</f>
        <v>0</v>
      </c>
    </row>
    <row r="8" spans="1:9" x14ac:dyDescent="0.15">
      <c r="A8" s="21"/>
      <c r="B8" s="21"/>
      <c r="C8" s="21"/>
      <c r="D8" s="21"/>
      <c r="E8" s="21"/>
      <c r="F8" s="22">
        <f>ROUND(D8*E8,2)</f>
        <v>0</v>
      </c>
      <c r="G8" s="21">
        <f>ROUND(F8*24%,2)</f>
        <v>0</v>
      </c>
      <c r="H8" s="21">
        <f>F8+G8</f>
        <v>0</v>
      </c>
    </row>
    <row r="9" spans="1:9" x14ac:dyDescent="0.15">
      <c r="A9" s="23"/>
      <c r="B9" s="23" t="s">
        <v>7</v>
      </c>
      <c r="C9" s="23"/>
      <c r="D9" s="23"/>
      <c r="E9" s="23"/>
      <c r="F9" s="23">
        <f>SUM(F6:F8)</f>
        <v>0</v>
      </c>
      <c r="G9" s="23">
        <f>SUM(G6:G8)</f>
        <v>0</v>
      </c>
      <c r="H9" s="23">
        <f>SUM(H6:H8)</f>
        <v>0</v>
      </c>
    </row>
    <row r="11" spans="1:9" ht="11.25" customHeight="1" x14ac:dyDescent="0.15">
      <c r="A11" s="62" t="s">
        <v>324</v>
      </c>
      <c r="B11" s="211" t="s">
        <v>317</v>
      </c>
      <c r="C11" s="211"/>
      <c r="D11" s="211"/>
      <c r="E11" s="211"/>
      <c r="F11" s="211"/>
      <c r="G11" s="211"/>
      <c r="H11" s="211"/>
      <c r="I11" s="62"/>
    </row>
    <row r="12" spans="1:9" ht="11.25" customHeight="1" x14ac:dyDescent="0.15">
      <c r="A12" s="195" t="s">
        <v>1</v>
      </c>
      <c r="B12" s="20" t="s">
        <v>310</v>
      </c>
      <c r="C12" s="195" t="s">
        <v>480</v>
      </c>
      <c r="D12" s="195" t="s">
        <v>2</v>
      </c>
      <c r="E12" s="195" t="s">
        <v>3</v>
      </c>
      <c r="F12" s="195" t="s">
        <v>4</v>
      </c>
      <c r="G12" s="195" t="s">
        <v>5</v>
      </c>
      <c r="H12" s="195" t="s">
        <v>6</v>
      </c>
    </row>
    <row r="13" spans="1:9" x14ac:dyDescent="0.15">
      <c r="A13" s="195"/>
      <c r="B13" s="20"/>
      <c r="C13" s="195"/>
      <c r="D13" s="195"/>
      <c r="E13" s="195"/>
      <c r="F13" s="195"/>
      <c r="G13" s="195"/>
      <c r="H13" s="195"/>
    </row>
    <row r="14" spans="1:9" x14ac:dyDescent="0.15">
      <c r="A14" s="21"/>
      <c r="B14" s="21"/>
      <c r="C14" s="21"/>
      <c r="D14" s="21"/>
      <c r="E14" s="22"/>
      <c r="F14" s="22">
        <f>ROUND(D14*E14,2)</f>
        <v>0</v>
      </c>
      <c r="G14" s="21">
        <f>ROUND(F14*24%,2)</f>
        <v>0</v>
      </c>
      <c r="H14" s="21">
        <f>F14+G14</f>
        <v>0</v>
      </c>
    </row>
    <row r="15" spans="1:9" x14ac:dyDescent="0.15">
      <c r="A15" s="21"/>
      <c r="B15" s="21"/>
      <c r="C15" s="21"/>
      <c r="D15" s="21"/>
      <c r="E15" s="21"/>
      <c r="F15" s="22">
        <f>ROUND(D15*E15,2)</f>
        <v>0</v>
      </c>
      <c r="G15" s="21">
        <f>ROUND(F15*24%,2)</f>
        <v>0</v>
      </c>
      <c r="H15" s="21">
        <f>F15+G15</f>
        <v>0</v>
      </c>
    </row>
    <row r="16" spans="1:9" x14ac:dyDescent="0.15">
      <c r="A16" s="21"/>
      <c r="B16" s="21"/>
      <c r="C16" s="21"/>
      <c r="D16" s="21"/>
      <c r="E16" s="21"/>
      <c r="F16" s="22">
        <f>ROUND(D16*E16,2)</f>
        <v>0</v>
      </c>
      <c r="G16" s="21">
        <f>ROUND(F16*24%,2)</f>
        <v>0</v>
      </c>
      <c r="H16" s="21">
        <f>F16+G16</f>
        <v>0</v>
      </c>
    </row>
    <row r="17" spans="1:8" x14ac:dyDescent="0.15">
      <c r="A17" s="23"/>
      <c r="B17" s="23" t="s">
        <v>7</v>
      </c>
      <c r="C17" s="23"/>
      <c r="D17" s="23"/>
      <c r="E17" s="23"/>
      <c r="F17" s="23">
        <f>SUM(F14:F16)</f>
        <v>0</v>
      </c>
      <c r="G17" s="23">
        <f>SUM(G14:G16)</f>
        <v>0</v>
      </c>
      <c r="H17" s="23">
        <f>SUM(H14:H16)</f>
        <v>0</v>
      </c>
    </row>
    <row r="19" spans="1:8" ht="11.25" customHeight="1" x14ac:dyDescent="0.15">
      <c r="A19" s="62" t="s">
        <v>326</v>
      </c>
      <c r="B19" s="211" t="s">
        <v>318</v>
      </c>
      <c r="C19" s="211"/>
      <c r="D19" s="211"/>
      <c r="E19" s="211"/>
      <c r="F19" s="211"/>
      <c r="G19" s="211"/>
      <c r="H19" s="211"/>
    </row>
    <row r="20" spans="1:8" ht="11.25" customHeight="1" x14ac:dyDescent="0.15">
      <c r="A20" s="195" t="s">
        <v>1</v>
      </c>
      <c r="B20" s="20" t="s">
        <v>310</v>
      </c>
      <c r="C20" s="195" t="s">
        <v>480</v>
      </c>
      <c r="D20" s="195" t="s">
        <v>2</v>
      </c>
      <c r="E20" s="195" t="s">
        <v>3</v>
      </c>
      <c r="F20" s="195" t="s">
        <v>4</v>
      </c>
      <c r="G20" s="195" t="s">
        <v>5</v>
      </c>
      <c r="H20" s="195" t="s">
        <v>6</v>
      </c>
    </row>
    <row r="21" spans="1:8" x14ac:dyDescent="0.15">
      <c r="A21" s="195"/>
      <c r="B21" s="20"/>
      <c r="C21" s="195"/>
      <c r="D21" s="195"/>
      <c r="E21" s="195"/>
      <c r="F21" s="195"/>
      <c r="G21" s="195"/>
      <c r="H21" s="195"/>
    </row>
    <row r="22" spans="1:8" x14ac:dyDescent="0.15">
      <c r="A22" s="21"/>
      <c r="B22" s="21"/>
      <c r="C22" s="21"/>
      <c r="D22" s="21"/>
      <c r="E22" s="22"/>
      <c r="F22" s="22">
        <f>ROUND(D22*E22,2)</f>
        <v>0</v>
      </c>
      <c r="G22" s="21">
        <f>ROUND(F22*24%,2)</f>
        <v>0</v>
      </c>
      <c r="H22" s="21">
        <f>F22+G22</f>
        <v>0</v>
      </c>
    </row>
    <row r="23" spans="1:8" x14ac:dyDescent="0.15">
      <c r="A23" s="21"/>
      <c r="B23" s="21"/>
      <c r="C23" s="21"/>
      <c r="D23" s="21"/>
      <c r="E23" s="21"/>
      <c r="F23" s="22">
        <f>ROUND(D23*E23,2)</f>
        <v>0</v>
      </c>
      <c r="G23" s="21">
        <f>ROUND(F23*24%,2)</f>
        <v>0</v>
      </c>
      <c r="H23" s="21">
        <f>F23+G23</f>
        <v>0</v>
      </c>
    </row>
    <row r="24" spans="1:8" x14ac:dyDescent="0.15">
      <c r="A24" s="21"/>
      <c r="B24" s="21"/>
      <c r="C24" s="21"/>
      <c r="D24" s="21"/>
      <c r="E24" s="21"/>
      <c r="F24" s="22">
        <f>ROUND(D24*E24,2)</f>
        <v>0</v>
      </c>
      <c r="G24" s="21">
        <f>ROUND(F24*24%,2)</f>
        <v>0</v>
      </c>
      <c r="H24" s="21">
        <f>F24+G24</f>
        <v>0</v>
      </c>
    </row>
    <row r="25" spans="1:8" x14ac:dyDescent="0.15">
      <c r="A25" s="23"/>
      <c r="B25" s="23" t="s">
        <v>7</v>
      </c>
      <c r="C25" s="23"/>
      <c r="D25" s="23"/>
      <c r="E25" s="23"/>
      <c r="F25" s="23">
        <f>SUM(F22:F24)</f>
        <v>0</v>
      </c>
      <c r="G25" s="23">
        <f>SUM(G22:G24)</f>
        <v>0</v>
      </c>
      <c r="H25" s="23">
        <f>SUM(H22:H24)</f>
        <v>0</v>
      </c>
    </row>
    <row r="27" spans="1:8" ht="11.25" customHeight="1" x14ac:dyDescent="0.15">
      <c r="A27" s="62" t="s">
        <v>327</v>
      </c>
      <c r="B27" s="211" t="s">
        <v>319</v>
      </c>
      <c r="C27" s="211"/>
      <c r="D27" s="211"/>
      <c r="E27" s="211"/>
      <c r="F27" s="211"/>
      <c r="G27" s="211"/>
      <c r="H27" s="211"/>
    </row>
    <row r="28" spans="1:8" ht="11.25" customHeight="1" x14ac:dyDescent="0.15">
      <c r="A28" s="195" t="s">
        <v>1</v>
      </c>
      <c r="B28" s="20" t="s">
        <v>310</v>
      </c>
      <c r="C28" s="195" t="s">
        <v>480</v>
      </c>
      <c r="D28" s="195" t="s">
        <v>2</v>
      </c>
      <c r="E28" s="195" t="s">
        <v>3</v>
      </c>
      <c r="F28" s="195" t="s">
        <v>4</v>
      </c>
      <c r="G28" s="195" t="s">
        <v>5</v>
      </c>
      <c r="H28" s="195" t="s">
        <v>6</v>
      </c>
    </row>
    <row r="29" spans="1:8" x14ac:dyDescent="0.15">
      <c r="A29" s="195"/>
      <c r="B29" s="20"/>
      <c r="C29" s="195"/>
      <c r="D29" s="195"/>
      <c r="E29" s="195"/>
      <c r="F29" s="195"/>
      <c r="G29" s="195"/>
      <c r="H29" s="195"/>
    </row>
    <row r="30" spans="1:8" x14ac:dyDescent="0.15">
      <c r="A30" s="21"/>
      <c r="B30" s="21"/>
      <c r="C30" s="21"/>
      <c r="D30" s="21"/>
      <c r="E30" s="22"/>
      <c r="F30" s="22">
        <f>ROUND(D30*E30,2)</f>
        <v>0</v>
      </c>
      <c r="G30" s="21">
        <f>ROUND(F30*24%,2)</f>
        <v>0</v>
      </c>
      <c r="H30" s="21">
        <f>F30+G30</f>
        <v>0</v>
      </c>
    </row>
    <row r="31" spans="1:8" x14ac:dyDescent="0.15">
      <c r="A31" s="21"/>
      <c r="B31" s="21"/>
      <c r="C31" s="21"/>
      <c r="D31" s="21"/>
      <c r="E31" s="21"/>
      <c r="F31" s="22">
        <f>ROUND(D31*E31,2)</f>
        <v>0</v>
      </c>
      <c r="G31" s="21">
        <f>ROUND(F31*24%,2)</f>
        <v>0</v>
      </c>
      <c r="H31" s="21">
        <f>F31+G31</f>
        <v>0</v>
      </c>
    </row>
    <row r="32" spans="1:8" x14ac:dyDescent="0.15">
      <c r="A32" s="21"/>
      <c r="B32" s="21"/>
      <c r="C32" s="21"/>
      <c r="D32" s="21"/>
      <c r="E32" s="21"/>
      <c r="F32" s="22">
        <f>ROUND(D32*E32,2)</f>
        <v>0</v>
      </c>
      <c r="G32" s="21">
        <f>ROUND(F32*24%,2)</f>
        <v>0</v>
      </c>
      <c r="H32" s="21">
        <f>F32+G32</f>
        <v>0</v>
      </c>
    </row>
    <row r="33" spans="1:8" x14ac:dyDescent="0.15">
      <c r="A33" s="23"/>
      <c r="B33" s="23" t="s">
        <v>7</v>
      </c>
      <c r="C33" s="23"/>
      <c r="D33" s="23"/>
      <c r="E33" s="23"/>
      <c r="F33" s="23">
        <f>SUM(F30:F32)</f>
        <v>0</v>
      </c>
      <c r="G33" s="23">
        <f>SUM(G30:G32)</f>
        <v>0</v>
      </c>
      <c r="H33" s="23">
        <f>SUM(H30:H32)</f>
        <v>0</v>
      </c>
    </row>
    <row r="35" spans="1:8" ht="11.25" customHeight="1" x14ac:dyDescent="0.15">
      <c r="A35" s="62" t="s">
        <v>328</v>
      </c>
      <c r="B35" s="211" t="s">
        <v>320</v>
      </c>
      <c r="C35" s="211"/>
      <c r="D35" s="211"/>
      <c r="E35" s="211"/>
      <c r="F35" s="211"/>
      <c r="G35" s="211"/>
      <c r="H35" s="211"/>
    </row>
    <row r="36" spans="1:8" ht="11.25" customHeight="1" x14ac:dyDescent="0.15">
      <c r="A36" s="195" t="s">
        <v>1</v>
      </c>
      <c r="B36" s="20" t="s">
        <v>310</v>
      </c>
      <c r="C36" s="195" t="s">
        <v>480</v>
      </c>
      <c r="D36" s="195" t="s">
        <v>2</v>
      </c>
      <c r="E36" s="195" t="s">
        <v>3</v>
      </c>
      <c r="F36" s="195" t="s">
        <v>4</v>
      </c>
      <c r="G36" s="195" t="s">
        <v>5</v>
      </c>
      <c r="H36" s="195" t="s">
        <v>6</v>
      </c>
    </row>
    <row r="37" spans="1:8" x14ac:dyDescent="0.15">
      <c r="A37" s="195"/>
      <c r="B37" s="20"/>
      <c r="C37" s="195"/>
      <c r="D37" s="195"/>
      <c r="E37" s="195"/>
      <c r="F37" s="195"/>
      <c r="G37" s="195"/>
      <c r="H37" s="195"/>
    </row>
    <row r="38" spans="1:8" x14ac:dyDescent="0.15">
      <c r="A38" s="21"/>
      <c r="B38" s="21"/>
      <c r="C38" s="21"/>
      <c r="D38" s="21"/>
      <c r="E38" s="22"/>
      <c r="F38" s="22">
        <f>ROUND(D38*E38,2)</f>
        <v>0</v>
      </c>
      <c r="G38" s="21">
        <f>ROUND(F38*24%,2)</f>
        <v>0</v>
      </c>
      <c r="H38" s="21">
        <f>F38+G38</f>
        <v>0</v>
      </c>
    </row>
    <row r="39" spans="1:8" x14ac:dyDescent="0.15">
      <c r="A39" s="21"/>
      <c r="B39" s="21"/>
      <c r="C39" s="21"/>
      <c r="D39" s="21"/>
      <c r="E39" s="21"/>
      <c r="F39" s="22">
        <f>ROUND(D39*E39,2)</f>
        <v>0</v>
      </c>
      <c r="G39" s="21">
        <f>ROUND(F39*24%,2)</f>
        <v>0</v>
      </c>
      <c r="H39" s="21">
        <f>F39+G39</f>
        <v>0</v>
      </c>
    </row>
    <row r="40" spans="1:8" x14ac:dyDescent="0.15">
      <c r="A40" s="21"/>
      <c r="B40" s="21"/>
      <c r="C40" s="21"/>
      <c r="D40" s="21"/>
      <c r="E40" s="21"/>
      <c r="F40" s="22">
        <f>ROUND(D40*E40,2)</f>
        <v>0</v>
      </c>
      <c r="G40" s="21">
        <f>ROUND(F40*24%,2)</f>
        <v>0</v>
      </c>
      <c r="H40" s="21">
        <f>F40+G40</f>
        <v>0</v>
      </c>
    </row>
    <row r="41" spans="1:8" x14ac:dyDescent="0.15">
      <c r="A41" s="23"/>
      <c r="B41" s="23" t="s">
        <v>7</v>
      </c>
      <c r="C41" s="23"/>
      <c r="D41" s="23"/>
      <c r="E41" s="23"/>
      <c r="F41" s="23">
        <f>SUM(F38:F40)</f>
        <v>0</v>
      </c>
      <c r="G41" s="23">
        <f>SUM(G38:G40)</f>
        <v>0</v>
      </c>
      <c r="H41" s="23">
        <f>SUM(H38:H40)</f>
        <v>0</v>
      </c>
    </row>
    <row r="43" spans="1:8" ht="34.5" customHeight="1" x14ac:dyDescent="0.15">
      <c r="A43" s="62" t="s">
        <v>329</v>
      </c>
      <c r="B43" s="211" t="s">
        <v>321</v>
      </c>
      <c r="C43" s="211"/>
      <c r="D43" s="211"/>
      <c r="E43" s="211"/>
      <c r="F43" s="211"/>
      <c r="G43" s="211"/>
      <c r="H43" s="211"/>
    </row>
    <row r="44" spans="1:8" ht="11.25" customHeight="1" x14ac:dyDescent="0.15">
      <c r="A44" s="195" t="s">
        <v>1</v>
      </c>
      <c r="B44" s="20" t="s">
        <v>310</v>
      </c>
      <c r="C44" s="195" t="s">
        <v>480</v>
      </c>
      <c r="D44" s="195" t="s">
        <v>2</v>
      </c>
      <c r="E44" s="195" t="s">
        <v>3</v>
      </c>
      <c r="F44" s="195" t="s">
        <v>4</v>
      </c>
      <c r="G44" s="195" t="s">
        <v>5</v>
      </c>
      <c r="H44" s="195" t="s">
        <v>6</v>
      </c>
    </row>
    <row r="45" spans="1:8" x14ac:dyDescent="0.15">
      <c r="A45" s="195"/>
      <c r="B45" s="20"/>
      <c r="C45" s="195"/>
      <c r="D45" s="195"/>
      <c r="E45" s="195"/>
      <c r="F45" s="195"/>
      <c r="G45" s="195"/>
      <c r="H45" s="195"/>
    </row>
    <row r="46" spans="1:8" x14ac:dyDescent="0.15">
      <c r="A46" s="21"/>
      <c r="B46" s="21"/>
      <c r="C46" s="21"/>
      <c r="D46" s="21"/>
      <c r="E46" s="22"/>
      <c r="F46" s="22">
        <f>ROUND(D46*E46,2)</f>
        <v>0</v>
      </c>
      <c r="G46" s="21">
        <f>ROUND(F46*24%,2)</f>
        <v>0</v>
      </c>
      <c r="H46" s="21">
        <f>F46+G46</f>
        <v>0</v>
      </c>
    </row>
    <row r="47" spans="1:8" x14ac:dyDescent="0.15">
      <c r="A47" s="21"/>
      <c r="B47" s="21"/>
      <c r="C47" s="21"/>
      <c r="D47" s="21"/>
      <c r="E47" s="21"/>
      <c r="F47" s="22">
        <f>ROUND(D47*E47,2)</f>
        <v>0</v>
      </c>
      <c r="G47" s="21">
        <f>ROUND(F47*24%,2)</f>
        <v>0</v>
      </c>
      <c r="H47" s="21">
        <f>F47+G47</f>
        <v>0</v>
      </c>
    </row>
    <row r="48" spans="1:8" x14ac:dyDescent="0.15">
      <c r="A48" s="21"/>
      <c r="B48" s="21"/>
      <c r="C48" s="21"/>
      <c r="D48" s="21"/>
      <c r="E48" s="21"/>
      <c r="F48" s="22">
        <f>ROUND(D48*E48,2)</f>
        <v>0</v>
      </c>
      <c r="G48" s="21">
        <f>ROUND(F48*24%,2)</f>
        <v>0</v>
      </c>
      <c r="H48" s="21">
        <f>F48+G48</f>
        <v>0</v>
      </c>
    </row>
    <row r="49" spans="1:8" x14ac:dyDescent="0.15">
      <c r="A49" s="23"/>
      <c r="B49" s="23" t="s">
        <v>7</v>
      </c>
      <c r="C49" s="23"/>
      <c r="D49" s="23"/>
      <c r="E49" s="23"/>
      <c r="F49" s="23">
        <f>SUM(F46:F48)</f>
        <v>0</v>
      </c>
      <c r="G49" s="23">
        <f>SUM(G46:G48)</f>
        <v>0</v>
      </c>
      <c r="H49" s="23">
        <f>SUM(H46:H48)</f>
        <v>0</v>
      </c>
    </row>
    <row r="51" spans="1:8" x14ac:dyDescent="0.15">
      <c r="A51" s="62" t="s">
        <v>333</v>
      </c>
      <c r="B51" s="211" t="s">
        <v>322</v>
      </c>
      <c r="C51" s="211"/>
      <c r="D51" s="211"/>
      <c r="E51" s="211"/>
      <c r="F51" s="211"/>
      <c r="G51" s="211"/>
      <c r="H51" s="211"/>
    </row>
    <row r="52" spans="1:8" ht="11.25" customHeight="1" x14ac:dyDescent="0.15">
      <c r="A52" s="195" t="s">
        <v>1</v>
      </c>
      <c r="B52" s="20" t="s">
        <v>310</v>
      </c>
      <c r="C52" s="195" t="s">
        <v>480</v>
      </c>
      <c r="D52" s="195" t="s">
        <v>2</v>
      </c>
      <c r="E52" s="195" t="s">
        <v>3</v>
      </c>
      <c r="F52" s="195" t="s">
        <v>4</v>
      </c>
      <c r="G52" s="195" t="s">
        <v>5</v>
      </c>
      <c r="H52" s="195" t="s">
        <v>6</v>
      </c>
    </row>
    <row r="53" spans="1:8" x14ac:dyDescent="0.15">
      <c r="A53" s="195"/>
      <c r="B53" s="20"/>
      <c r="C53" s="195"/>
      <c r="D53" s="195"/>
      <c r="E53" s="195"/>
      <c r="F53" s="195"/>
      <c r="G53" s="195"/>
      <c r="H53" s="195"/>
    </row>
    <row r="54" spans="1:8" x14ac:dyDescent="0.15">
      <c r="A54" s="21"/>
      <c r="B54" s="21"/>
      <c r="C54" s="21"/>
      <c r="D54" s="21"/>
      <c r="E54" s="22"/>
      <c r="F54" s="22">
        <f>ROUND(D54*E54,2)</f>
        <v>0</v>
      </c>
      <c r="G54" s="21">
        <f>ROUND(F54*24%,2)</f>
        <v>0</v>
      </c>
      <c r="H54" s="21">
        <f>F54+G54</f>
        <v>0</v>
      </c>
    </row>
    <row r="55" spans="1:8" x14ac:dyDescent="0.15">
      <c r="A55" s="21"/>
      <c r="B55" s="21"/>
      <c r="C55" s="21"/>
      <c r="D55" s="21"/>
      <c r="E55" s="21"/>
      <c r="F55" s="22">
        <f>ROUND(D55*E55,2)</f>
        <v>0</v>
      </c>
      <c r="G55" s="21">
        <f>ROUND(F55*24%,2)</f>
        <v>0</v>
      </c>
      <c r="H55" s="21">
        <f>F55+G55</f>
        <v>0</v>
      </c>
    </row>
    <row r="56" spans="1:8" x14ac:dyDescent="0.15">
      <c r="A56" s="21"/>
      <c r="B56" s="21"/>
      <c r="C56" s="21"/>
      <c r="D56" s="21"/>
      <c r="E56" s="21"/>
      <c r="F56" s="22">
        <f>ROUND(D56*E56,2)</f>
        <v>0</v>
      </c>
      <c r="G56" s="21">
        <f>ROUND(F56*24%,2)</f>
        <v>0</v>
      </c>
      <c r="H56" s="21">
        <f>F56+G56</f>
        <v>0</v>
      </c>
    </row>
    <row r="57" spans="1:8" x14ac:dyDescent="0.15">
      <c r="A57" s="23"/>
      <c r="B57" s="23" t="s">
        <v>7</v>
      </c>
      <c r="C57" s="23"/>
      <c r="D57" s="23"/>
      <c r="E57" s="23"/>
      <c r="F57" s="23">
        <f>SUM(F54:F56)</f>
        <v>0</v>
      </c>
      <c r="G57" s="23">
        <f>SUM(G54:G56)</f>
        <v>0</v>
      </c>
      <c r="H57" s="23">
        <f>SUM(H54:H56)</f>
        <v>0</v>
      </c>
    </row>
    <row r="59" spans="1:8" x14ac:dyDescent="0.15">
      <c r="A59" s="62" t="s">
        <v>334</v>
      </c>
      <c r="B59" s="211" t="s">
        <v>374</v>
      </c>
      <c r="C59" s="211"/>
      <c r="D59" s="211"/>
      <c r="E59" s="211"/>
      <c r="F59" s="211"/>
      <c r="G59" s="211"/>
      <c r="H59" s="211"/>
    </row>
    <row r="60" spans="1:8" ht="11.25" customHeight="1" x14ac:dyDescent="0.15">
      <c r="A60" s="195" t="s">
        <v>1</v>
      </c>
      <c r="B60" s="20" t="s">
        <v>310</v>
      </c>
      <c r="C60" s="195" t="s">
        <v>480</v>
      </c>
      <c r="D60" s="195" t="s">
        <v>2</v>
      </c>
      <c r="E60" s="195" t="s">
        <v>3</v>
      </c>
      <c r="F60" s="195" t="s">
        <v>4</v>
      </c>
      <c r="G60" s="195" t="s">
        <v>5</v>
      </c>
      <c r="H60" s="195" t="s">
        <v>6</v>
      </c>
    </row>
    <row r="61" spans="1:8" x14ac:dyDescent="0.15">
      <c r="A61" s="195"/>
      <c r="B61" s="20"/>
      <c r="C61" s="195"/>
      <c r="D61" s="195"/>
      <c r="E61" s="195"/>
      <c r="F61" s="195"/>
      <c r="G61" s="195"/>
      <c r="H61" s="195"/>
    </row>
    <row r="62" spans="1:8" x14ac:dyDescent="0.15">
      <c r="A62" s="21"/>
      <c r="B62" s="21"/>
      <c r="C62" s="21"/>
      <c r="D62" s="21"/>
      <c r="E62" s="22"/>
      <c r="F62" s="22">
        <f>ROUND(D62*E62,2)</f>
        <v>0</v>
      </c>
      <c r="G62" s="21">
        <f>ROUND(F62*24%,2)</f>
        <v>0</v>
      </c>
      <c r="H62" s="21">
        <f>F62+G62</f>
        <v>0</v>
      </c>
    </row>
    <row r="63" spans="1:8" x14ac:dyDescent="0.15">
      <c r="A63" s="21"/>
      <c r="B63" s="21"/>
      <c r="C63" s="21"/>
      <c r="D63" s="21"/>
      <c r="E63" s="21"/>
      <c r="F63" s="22">
        <f>ROUND(D63*E63,2)</f>
        <v>0</v>
      </c>
      <c r="G63" s="21">
        <f>ROUND(F63*24%,2)</f>
        <v>0</v>
      </c>
      <c r="H63" s="21">
        <f>F63+G63</f>
        <v>0</v>
      </c>
    </row>
    <row r="64" spans="1:8" x14ac:dyDescent="0.15">
      <c r="A64" s="21"/>
      <c r="B64" s="21"/>
      <c r="C64" s="21"/>
      <c r="D64" s="21"/>
      <c r="E64" s="21"/>
      <c r="F64" s="22">
        <f>ROUND(D64*E64,2)</f>
        <v>0</v>
      </c>
      <c r="G64" s="21">
        <f>ROUND(F64*24%,2)</f>
        <v>0</v>
      </c>
      <c r="H64" s="21">
        <f>F64+G64</f>
        <v>0</v>
      </c>
    </row>
    <row r="65" spans="1:8" x14ac:dyDescent="0.15">
      <c r="A65" s="23"/>
      <c r="B65" s="23" t="s">
        <v>7</v>
      </c>
      <c r="C65" s="23"/>
      <c r="D65" s="23"/>
      <c r="E65" s="23"/>
      <c r="F65" s="23">
        <f>SUM(F62:F64)</f>
        <v>0</v>
      </c>
      <c r="G65" s="23">
        <f>SUM(G62:G64)</f>
        <v>0</v>
      </c>
      <c r="H65" s="23">
        <f>SUM(H62:H64)</f>
        <v>0</v>
      </c>
    </row>
    <row r="67" spans="1:8" x14ac:dyDescent="0.15">
      <c r="A67" s="62" t="s">
        <v>335</v>
      </c>
      <c r="B67" s="211" t="s">
        <v>375</v>
      </c>
      <c r="C67" s="211"/>
      <c r="D67" s="211"/>
      <c r="E67" s="211"/>
      <c r="F67" s="211"/>
      <c r="G67" s="211"/>
      <c r="H67" s="211"/>
    </row>
    <row r="68" spans="1:8" ht="11.25" customHeight="1" x14ac:dyDescent="0.15">
      <c r="A68" s="195" t="s">
        <v>1</v>
      </c>
      <c r="B68" s="20" t="s">
        <v>310</v>
      </c>
      <c r="C68" s="195" t="s">
        <v>480</v>
      </c>
      <c r="D68" s="195" t="s">
        <v>2</v>
      </c>
      <c r="E68" s="195" t="s">
        <v>3</v>
      </c>
      <c r="F68" s="195" t="s">
        <v>4</v>
      </c>
      <c r="G68" s="195" t="s">
        <v>5</v>
      </c>
      <c r="H68" s="195" t="s">
        <v>6</v>
      </c>
    </row>
    <row r="69" spans="1:8" x14ac:dyDescent="0.15">
      <c r="A69" s="195"/>
      <c r="B69" s="20"/>
      <c r="C69" s="195"/>
      <c r="D69" s="195"/>
      <c r="E69" s="195"/>
      <c r="F69" s="195"/>
      <c r="G69" s="195"/>
      <c r="H69" s="195"/>
    </row>
    <row r="70" spans="1:8" x14ac:dyDescent="0.15">
      <c r="A70" s="21"/>
      <c r="B70" s="21"/>
      <c r="C70" s="21"/>
      <c r="D70" s="21"/>
      <c r="E70" s="22"/>
      <c r="F70" s="22">
        <f>ROUND(D70*E70,2)</f>
        <v>0</v>
      </c>
      <c r="G70" s="21">
        <f>ROUND(F70*24%,2)</f>
        <v>0</v>
      </c>
      <c r="H70" s="21">
        <f>F70+G70</f>
        <v>0</v>
      </c>
    </row>
    <row r="71" spans="1:8" x14ac:dyDescent="0.15">
      <c r="A71" s="21"/>
      <c r="B71" s="21"/>
      <c r="C71" s="21"/>
      <c r="D71" s="21"/>
      <c r="E71" s="21"/>
      <c r="F71" s="22">
        <f>ROUND(D71*E71,2)</f>
        <v>0</v>
      </c>
      <c r="G71" s="21">
        <f>ROUND(F71*24%,2)</f>
        <v>0</v>
      </c>
      <c r="H71" s="21">
        <f>F71+G71</f>
        <v>0</v>
      </c>
    </row>
    <row r="72" spans="1:8" x14ac:dyDescent="0.15">
      <c r="A72" s="21"/>
      <c r="B72" s="21"/>
      <c r="C72" s="21"/>
      <c r="D72" s="21"/>
      <c r="E72" s="21"/>
      <c r="F72" s="22">
        <f>ROUND(D72*E72,2)</f>
        <v>0</v>
      </c>
      <c r="G72" s="21">
        <f>ROUND(F72*24%,2)</f>
        <v>0</v>
      </c>
      <c r="H72" s="21">
        <f>F72+G72</f>
        <v>0</v>
      </c>
    </row>
    <row r="73" spans="1:8" x14ac:dyDescent="0.15">
      <c r="A73" s="23"/>
      <c r="B73" s="23" t="s">
        <v>7</v>
      </c>
      <c r="C73" s="23"/>
      <c r="D73" s="23"/>
      <c r="E73" s="23"/>
      <c r="F73" s="23">
        <f>SUM(F70:F72)</f>
        <v>0</v>
      </c>
      <c r="G73" s="23">
        <f>SUM(G70:G72)</f>
        <v>0</v>
      </c>
      <c r="H73" s="23">
        <f>SUM(H70:H72)</f>
        <v>0</v>
      </c>
    </row>
    <row r="75" spans="1:8" x14ac:dyDescent="0.15">
      <c r="A75" s="62" t="s">
        <v>336</v>
      </c>
      <c r="B75" s="211" t="s">
        <v>355</v>
      </c>
      <c r="C75" s="211"/>
      <c r="D75" s="211"/>
      <c r="E75" s="211"/>
      <c r="F75" s="211"/>
      <c r="G75" s="211"/>
      <c r="H75" s="211"/>
    </row>
    <row r="76" spans="1:8" ht="11.25" customHeight="1" x14ac:dyDescent="0.15">
      <c r="A76" s="195" t="s">
        <v>1</v>
      </c>
      <c r="B76" s="20" t="s">
        <v>310</v>
      </c>
      <c r="C76" s="195" t="s">
        <v>480</v>
      </c>
      <c r="D76" s="195" t="s">
        <v>2</v>
      </c>
      <c r="E76" s="195" t="s">
        <v>3</v>
      </c>
      <c r="F76" s="195" t="s">
        <v>4</v>
      </c>
      <c r="G76" s="195" t="s">
        <v>5</v>
      </c>
      <c r="H76" s="195" t="s">
        <v>6</v>
      </c>
    </row>
    <row r="77" spans="1:8" x14ac:dyDescent="0.15">
      <c r="A77" s="195"/>
      <c r="B77" s="20"/>
      <c r="C77" s="195"/>
      <c r="D77" s="195"/>
      <c r="E77" s="195"/>
      <c r="F77" s="195"/>
      <c r="G77" s="195"/>
      <c r="H77" s="195"/>
    </row>
    <row r="78" spans="1:8" x14ac:dyDescent="0.15">
      <c r="A78" s="21"/>
      <c r="B78" s="21"/>
      <c r="C78" s="21"/>
      <c r="D78" s="21"/>
      <c r="E78" s="22"/>
      <c r="F78" s="22">
        <f>ROUND(D78*E78,2)</f>
        <v>0</v>
      </c>
      <c r="G78" s="21">
        <f>ROUND(F78*24%,2)</f>
        <v>0</v>
      </c>
      <c r="H78" s="21">
        <f>F78+G78</f>
        <v>0</v>
      </c>
    </row>
    <row r="79" spans="1:8" x14ac:dyDescent="0.15">
      <c r="A79" s="21"/>
      <c r="B79" s="21"/>
      <c r="C79" s="21"/>
      <c r="D79" s="21"/>
      <c r="E79" s="21"/>
      <c r="F79" s="22">
        <f>ROUND(D79*E79,2)</f>
        <v>0</v>
      </c>
      <c r="G79" s="21">
        <f>ROUND(F79*24%,2)</f>
        <v>0</v>
      </c>
      <c r="H79" s="21">
        <f>F79+G79</f>
        <v>0</v>
      </c>
    </row>
    <row r="80" spans="1:8" x14ac:dyDescent="0.15">
      <c r="A80" s="21"/>
      <c r="B80" s="21"/>
      <c r="C80" s="21"/>
      <c r="D80" s="21"/>
      <c r="E80" s="21"/>
      <c r="F80" s="22">
        <f>ROUND(D80*E80,2)</f>
        <v>0</v>
      </c>
      <c r="G80" s="21">
        <f>ROUND(F80*24%,2)</f>
        <v>0</v>
      </c>
      <c r="H80" s="21">
        <f>F80+G80</f>
        <v>0</v>
      </c>
    </row>
    <row r="81" spans="1:8" x14ac:dyDescent="0.15">
      <c r="A81" s="23"/>
      <c r="B81" s="23" t="s">
        <v>7</v>
      </c>
      <c r="C81" s="23"/>
      <c r="D81" s="23"/>
      <c r="E81" s="23"/>
      <c r="F81" s="23">
        <f>SUM(F78:F80)</f>
        <v>0</v>
      </c>
      <c r="G81" s="23">
        <f>SUM(G78:G80)</f>
        <v>0</v>
      </c>
      <c r="H81" s="23">
        <f>SUM(H78:H80)</f>
        <v>0</v>
      </c>
    </row>
    <row r="83" spans="1:8" ht="33.75" x14ac:dyDescent="0.15">
      <c r="B83" s="68" t="s">
        <v>7</v>
      </c>
      <c r="C83" s="60" t="s">
        <v>7</v>
      </c>
      <c r="D83" s="60" t="s">
        <v>5</v>
      </c>
      <c r="E83" s="60" t="s">
        <v>6</v>
      </c>
    </row>
    <row r="84" spans="1:8" ht="33.75" x14ac:dyDescent="0.15">
      <c r="B84" s="70" t="str">
        <f>B3</f>
        <v>ΜΕΛΕΤΕΣ ΣΧΕΤΙΚΕΣ ΜΕ ΕΠΙΧΕΙΡΗΜΑΤΙΚΑ ΣΧΕΔΙΑ ΣΥΝΕΡΓΑΣΙΑΣ</v>
      </c>
      <c r="C84" s="25"/>
      <c r="D84" s="25"/>
      <c r="E84" s="25"/>
    </row>
    <row r="85" spans="1:8" ht="33.75" x14ac:dyDescent="0.15">
      <c r="B85" s="70" t="str">
        <f>B11</f>
        <v>ΔΑΠΑΝΕΣ ΕΞΕΥΡΕΣΗΣ ΕΤΑΙΡΩΝ ΓΙΑ ΤΑ ΕΠΙΧΕΙΡΗΜΑΤΙΚΑ ΣΧΕΔΙΑ ΣΥΝΕΡΓΑΣΙΑΣ</v>
      </c>
      <c r="C85" s="25"/>
      <c r="D85" s="25"/>
      <c r="E85" s="25"/>
    </row>
    <row r="86" spans="1:8" ht="33.75" x14ac:dyDescent="0.15">
      <c r="B86" s="70" t="str">
        <f>B19</f>
        <v>ΛΕΙΤΟΥΡΓΙΚΕΣ ΔΑΠΑΝΕΣ ΓΙΑ ΤΑ ΕΠΙΧΕΙΡΗΜΑΤΙΚΑ ΣΧΕΔΙΑ ΣΥΝΕΡΓΑΣΙΑΣ</v>
      </c>
      <c r="C86" s="25"/>
      <c r="D86" s="25"/>
      <c r="E86" s="25"/>
    </row>
    <row r="87" spans="1:8" ht="56.25" x14ac:dyDescent="0.15">
      <c r="B87" s="71" t="str">
        <f>B27</f>
        <v>ΔΑΠΑΝΕΣ ΓΙΑ ΧΡΗΣΗ ΜΗΧΑΝΗΜΑΤΩΝ, ΕΔΑΦΩΝ ΚΑΙ ΛΟΙΠΩΝ ΠΑΓΙΩΝ ΓΙΑ ΤΑ ΕΠΙΧΕΙΡΗΜΑΤΙΚΑ ΣΧΕΔΙΑ ΣΥΝΕΡΓΑΣΙΑΣ</v>
      </c>
      <c r="C87" s="25"/>
      <c r="D87" s="25"/>
      <c r="E87" s="25"/>
    </row>
    <row r="88" spans="1:8" ht="56.25" x14ac:dyDescent="0.15">
      <c r="B88" s="71" t="str">
        <f>B35</f>
        <v>ΔΑΠΑΝΕΣ ΠΡΟΣΩΠΙΚΟΥ ΕΡΕΥΝΗΤΩΝ/ΠΑΡΑΓΩΓΩΝ/ΑΛΛΩΝ ΦΟΡΕΩΝ ΓΙΑ ΤΑ ΕΠΙΧΕΙΡΗΜΑΤΙΚΑ ΣΧΕΔΙΑ ΣΥΝΕΡΓΑΣΙΑΣ</v>
      </c>
      <c r="C88" s="25"/>
      <c r="D88" s="25"/>
      <c r="E88" s="25"/>
    </row>
    <row r="89" spans="1:8" ht="45" x14ac:dyDescent="0.15">
      <c r="B89" s="71" t="str">
        <f>B43</f>
        <v>ΔΑΠΑΝΕΣ ΠΡΟΩΘΗΣΗΣ ΑΠΟΤΕΛΕΣΜΑΤΩΝ ΓΙΑ ΤΑ ΕΠΙΧΕΙΡΗΜΑΤΙΚΑ ΣΧΕΔΙΑ ΣΥΝΕΡΓΑΣΙΑΣ</v>
      </c>
      <c r="C89" s="25"/>
      <c r="D89" s="25"/>
      <c r="E89" s="25"/>
    </row>
    <row r="90" spans="1:8" ht="33.75" x14ac:dyDescent="0.15">
      <c r="B90" s="24" t="str">
        <f>B51</f>
        <v>ΔΑΠΑΝΕΣ ΓΙΑ ΤΗΝ ΣΥΣΤΑΣΗ ΦΟΡΕΑ ΓΙΑ ΤΑ ΕΠΙΧΕΙΡΗΜΑΤΙΚΑ ΣΧΕΔΙΑ ΣΥΝΕΡΓΑΣΙΑΣ</v>
      </c>
      <c r="C90" s="25"/>
      <c r="D90" s="25"/>
      <c r="E90" s="25"/>
    </row>
    <row r="91" spans="1:8" ht="22.5" x14ac:dyDescent="0.15">
      <c r="B91" s="24" t="str">
        <f>B59</f>
        <v>ΔΑΠΑΝΕΣ ΓΙΑ ΑΠΟΚΤΗΣΗ ΔΙΠΛΩΜΑΤΩΝ ΕΥΡΕΣΙΤΕΧΝΙΑΣ</v>
      </c>
      <c r="C91" s="25"/>
      <c r="D91" s="25"/>
      <c r="E91" s="25"/>
    </row>
    <row r="92" spans="1:8" ht="45" x14ac:dyDescent="0.15">
      <c r="B92" s="24" t="str">
        <f>B67</f>
        <v>ΔΑΠΑΝΕΣ ΓΙΑ ΔΗΜΙΟΥΡΓΙΑ ΚΟΙΝΩΝ ΕΡΓΑΣΤΗΡΙΩΝ ΠΟΙΟΤΙΚΟΥ ΕΛΕΓΧΟΥ ΠΡΟΙΟΝΤΩΝ</v>
      </c>
      <c r="C92" s="25"/>
      <c r="D92" s="25"/>
      <c r="E92" s="25"/>
    </row>
    <row r="93" spans="1:8" x14ac:dyDescent="0.15">
      <c r="B93" s="24" t="str">
        <f>B75</f>
        <v>ΛΟΙΠΕΣ ΔΑΠΑΝΕΣ</v>
      </c>
      <c r="C93" s="25"/>
      <c r="D93" s="25"/>
      <c r="E93" s="25"/>
    </row>
    <row r="94" spans="1:8" x14ac:dyDescent="0.15">
      <c r="B94" s="24"/>
      <c r="C94" s="25"/>
      <c r="D94" s="25"/>
      <c r="E94" s="25"/>
    </row>
    <row r="95" spans="1:8" x14ac:dyDescent="0.15">
      <c r="B95" s="24"/>
      <c r="C95" s="25"/>
      <c r="D95" s="25"/>
      <c r="E95" s="25"/>
    </row>
    <row r="96" spans="1:8" x14ac:dyDescent="0.15">
      <c r="B96" s="24"/>
      <c r="C96" s="25"/>
      <c r="D96" s="25"/>
      <c r="E96" s="25"/>
    </row>
    <row r="97" spans="2:8" x14ac:dyDescent="0.15">
      <c r="B97" s="24"/>
      <c r="C97" s="25"/>
      <c r="D97" s="25"/>
      <c r="E97" s="25"/>
    </row>
    <row r="98" spans="2:8" x14ac:dyDescent="0.15">
      <c r="B98" s="24"/>
      <c r="C98" s="25"/>
      <c r="D98" s="25"/>
      <c r="E98" s="25"/>
    </row>
    <row r="99" spans="2:8" x14ac:dyDescent="0.15">
      <c r="B99" s="24"/>
      <c r="C99" s="25"/>
      <c r="D99" s="25"/>
      <c r="E99" s="25"/>
    </row>
    <row r="100" spans="2:8" x14ac:dyDescent="0.15">
      <c r="B100" s="69" t="s">
        <v>436</v>
      </c>
      <c r="C100" s="61">
        <f>SUM(C84:C99)</f>
        <v>0</v>
      </c>
      <c r="D100" s="61">
        <f t="shared" ref="D100:E100" si="0">SUM(D84:D99)</f>
        <v>0</v>
      </c>
      <c r="E100" s="61">
        <f t="shared" si="0"/>
        <v>0</v>
      </c>
    </row>
    <row r="104" spans="2:8" ht="12" x14ac:dyDescent="0.2">
      <c r="F104" s="203" t="s">
        <v>445</v>
      </c>
      <c r="G104" s="203"/>
      <c r="H104" s="204"/>
    </row>
    <row r="105" spans="2:8" x14ac:dyDescent="0.15">
      <c r="F105" s="82"/>
      <c r="G105" s="82"/>
      <c r="H105" s="82"/>
    </row>
    <row r="106" spans="2:8" x14ac:dyDescent="0.15">
      <c r="F106" s="82"/>
      <c r="G106" s="82"/>
      <c r="H106" s="82"/>
    </row>
    <row r="107" spans="2:8" x14ac:dyDescent="0.15">
      <c r="F107" s="82"/>
      <c r="G107" s="82"/>
      <c r="H107" s="82"/>
    </row>
    <row r="108" spans="2:8" ht="12" x14ac:dyDescent="0.2">
      <c r="F108" s="205" t="s">
        <v>446</v>
      </c>
      <c r="G108" s="205"/>
      <c r="H108" s="204"/>
    </row>
  </sheetData>
  <mergeCells count="82">
    <mergeCell ref="F104:H104"/>
    <mergeCell ref="F108:H108"/>
    <mergeCell ref="G12:G13"/>
    <mergeCell ref="H12:H13"/>
    <mergeCell ref="B11:H11"/>
    <mergeCell ref="B19:H19"/>
    <mergeCell ref="G20:G21"/>
    <mergeCell ref="H20:H21"/>
    <mergeCell ref="B27:H27"/>
    <mergeCell ref="G28:G29"/>
    <mergeCell ref="H28:H29"/>
    <mergeCell ref="B35:H35"/>
    <mergeCell ref="G36:G37"/>
    <mergeCell ref="H36:H37"/>
    <mergeCell ref="B43:H43"/>
    <mergeCell ref="G44:G45"/>
    <mergeCell ref="B3:H3"/>
    <mergeCell ref="A4:A5"/>
    <mergeCell ref="C4:C5"/>
    <mergeCell ref="D4:D5"/>
    <mergeCell ref="E4:E5"/>
    <mergeCell ref="F4:F5"/>
    <mergeCell ref="G4:G5"/>
    <mergeCell ref="H4:H5"/>
    <mergeCell ref="A12:A13"/>
    <mergeCell ref="C12:C13"/>
    <mergeCell ref="D12:D13"/>
    <mergeCell ref="E12:E13"/>
    <mergeCell ref="F12:F13"/>
    <mergeCell ref="A20:A21"/>
    <mergeCell ref="C20:C21"/>
    <mergeCell ref="D20:D21"/>
    <mergeCell ref="E20:E21"/>
    <mergeCell ref="F20:F21"/>
    <mergeCell ref="A28:A29"/>
    <mergeCell ref="C28:C29"/>
    <mergeCell ref="D28:D29"/>
    <mergeCell ref="E28:E29"/>
    <mergeCell ref="F28:F29"/>
    <mergeCell ref="A36:A37"/>
    <mergeCell ref="C36:C37"/>
    <mergeCell ref="D36:D37"/>
    <mergeCell ref="E36:E37"/>
    <mergeCell ref="F36:F37"/>
    <mergeCell ref="H44:H45"/>
    <mergeCell ref="B51:H51"/>
    <mergeCell ref="A52:A53"/>
    <mergeCell ref="C52:C53"/>
    <mergeCell ref="D52:D53"/>
    <mergeCell ref="E52:E53"/>
    <mergeCell ref="F52:F53"/>
    <mergeCell ref="G52:G53"/>
    <mergeCell ref="H52:H53"/>
    <mergeCell ref="A44:A45"/>
    <mergeCell ref="C44:C45"/>
    <mergeCell ref="D44:D45"/>
    <mergeCell ref="E44:E45"/>
    <mergeCell ref="F44:F45"/>
    <mergeCell ref="B59:H59"/>
    <mergeCell ref="A60:A61"/>
    <mergeCell ref="C60:C61"/>
    <mergeCell ref="D60:D61"/>
    <mergeCell ref="E60:E61"/>
    <mergeCell ref="F60:F61"/>
    <mergeCell ref="G60:G61"/>
    <mergeCell ref="H60:H61"/>
    <mergeCell ref="B67:H67"/>
    <mergeCell ref="A68:A69"/>
    <mergeCell ref="C68:C69"/>
    <mergeCell ref="D68:D69"/>
    <mergeCell ref="E68:E69"/>
    <mergeCell ref="F68:F69"/>
    <mergeCell ref="G68:G69"/>
    <mergeCell ref="H68:H69"/>
    <mergeCell ref="B75:H75"/>
    <mergeCell ref="A76:A77"/>
    <mergeCell ref="C76:C77"/>
    <mergeCell ref="D76:D77"/>
    <mergeCell ref="E76:E77"/>
    <mergeCell ref="F76:F77"/>
    <mergeCell ref="G76:G77"/>
    <mergeCell ref="H76:H77"/>
  </mergeCells>
  <pageMargins left="0.70866141732283472" right="0.70866141732283472" top="0.74803149606299213" bottom="0.74803149606299213" header="0.31496062992125984" footer="0.31496062992125984"/>
  <pageSetup paperSize="9" scale="4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9"/>
  <sheetViews>
    <sheetView view="pageBreakPreview" zoomScale="60" zoomScaleNormal="100" workbookViewId="0">
      <selection activeCell="G28" sqref="G28"/>
    </sheetView>
  </sheetViews>
  <sheetFormatPr defaultRowHeight="15" x14ac:dyDescent="0.25"/>
  <cols>
    <col min="2" max="2" width="39.5703125" customWidth="1"/>
    <col min="5" max="5" width="21.5703125" customWidth="1"/>
  </cols>
  <sheetData>
    <row r="1" spans="1:5" x14ac:dyDescent="0.25">
      <c r="A1" s="212" t="s">
        <v>437</v>
      </c>
      <c r="B1" s="212"/>
      <c r="C1" s="212"/>
      <c r="D1" s="212"/>
      <c r="E1" s="212"/>
    </row>
    <row r="2" spans="1:5" x14ac:dyDescent="0.25">
      <c r="A2" s="73"/>
      <c r="B2" s="73"/>
      <c r="C2" s="73"/>
      <c r="D2" s="73"/>
      <c r="E2" s="73"/>
    </row>
    <row r="3" spans="1:5" x14ac:dyDescent="0.25">
      <c r="A3" s="213" t="s">
        <v>1</v>
      </c>
      <c r="B3" s="213" t="s">
        <v>9</v>
      </c>
      <c r="C3" s="213" t="s">
        <v>4</v>
      </c>
      <c r="D3" s="213" t="s">
        <v>5</v>
      </c>
      <c r="E3" s="213" t="s">
        <v>6</v>
      </c>
    </row>
    <row r="4" spans="1:5" x14ac:dyDescent="0.25">
      <c r="A4" s="213"/>
      <c r="B4" s="213"/>
      <c r="C4" s="213"/>
      <c r="D4" s="213"/>
      <c r="E4" s="213"/>
    </row>
    <row r="5" spans="1:5" ht="22.5" x14ac:dyDescent="0.25">
      <c r="A5" s="74" t="s">
        <v>438</v>
      </c>
      <c r="B5" s="26" t="s">
        <v>447</v>
      </c>
      <c r="C5" s="75">
        <f>'ΚΤΙΡΙΑΚΑ ΤΙΜΕΣ ΜΟΝΑΔΑΣ'!J199</f>
        <v>0</v>
      </c>
      <c r="D5" s="75">
        <f>'ΚΤΙΡΙΑΚΑ ΤΙΜΕΣ ΜΟΝΑΔΑΣ'!K199</f>
        <v>0</v>
      </c>
      <c r="E5" s="75">
        <f>'ΚΤΙΡΙΑΚΑ ΤΙΜΕΣ ΜΟΝΑΔΑΣ'!L199</f>
        <v>0</v>
      </c>
    </row>
    <row r="6" spans="1:5" x14ac:dyDescent="0.25">
      <c r="A6" s="74" t="s">
        <v>439</v>
      </c>
      <c r="B6" s="26" t="s">
        <v>448</v>
      </c>
      <c r="C6" s="75">
        <f>'ΓΕΝΙΚΕΣ ΕΠΙΛΕΞΙΜΕΣ ΔΑΠΑΝΕΣ'!C184</f>
        <v>0</v>
      </c>
      <c r="D6" s="75">
        <f>'ΓΕΝΙΚΕΣ ΕΠΙΛΕΞΙΜΕΣ ΔΑΠΑΝΕΣ'!D184</f>
        <v>0</v>
      </c>
      <c r="E6" s="75">
        <f>'ΓΕΝΙΚΕΣ ΕΠΙΛΕΞΙΜΕΣ ΔΑΠΑΝΕΣ'!E184</f>
        <v>0</v>
      </c>
    </row>
    <row r="7" spans="1:5" x14ac:dyDescent="0.25">
      <c r="A7" s="74" t="s">
        <v>440</v>
      </c>
      <c r="B7" s="26" t="s">
        <v>449</v>
      </c>
      <c r="C7" s="75">
        <f>'ΔΑΠΑΝΕΣ 19.2.1.1, 19.2.1.2'!C46+'ΔΑΠΑΝΕΣ 19.2.3.1,19.2.2.2'!C35+'ΔΑΠΑΝΕΣ 19.2.2.3,19.2.3.3 '!C51+'ΔΑΠΑΝΕΣ 19.2.3.5'!C36+'ΔΑΠΑΝΕΣ 19.2.2.6'!C58+'ΔΑΠΑΝΕΣ 19.2.6.2'!C79+'ΔΑΠΑΝΕΣ 19.2.7.3'!C100</f>
        <v>0</v>
      </c>
      <c r="D7" s="75">
        <f>'ΔΑΠΑΝΕΣ 19.2.1.1, 19.2.1.2'!D46+'ΔΑΠΑΝΕΣ 19.2.3.1,19.2.2.2'!D35+'ΔΑΠΑΝΕΣ 19.2.2.3,19.2.3.3 '!D51+'ΔΑΠΑΝΕΣ 19.2.3.5'!D36+'ΔΑΠΑΝΕΣ 19.2.2.6'!D58+'ΔΑΠΑΝΕΣ 19.2.6.2'!D79+'ΔΑΠΑΝΕΣ 19.2.7.3'!D100</f>
        <v>0</v>
      </c>
      <c r="E7" s="75">
        <f>C7+D7</f>
        <v>0</v>
      </c>
    </row>
    <row r="8" spans="1:5" x14ac:dyDescent="0.25">
      <c r="A8" s="74" t="s">
        <v>441</v>
      </c>
      <c r="B8" s="26" t="s">
        <v>355</v>
      </c>
      <c r="C8" s="75">
        <v>0</v>
      </c>
      <c r="D8" s="75">
        <v>0</v>
      </c>
      <c r="E8" s="75">
        <f>C8+D8</f>
        <v>0</v>
      </c>
    </row>
    <row r="9" spans="1:5" x14ac:dyDescent="0.25">
      <c r="A9" s="74" t="s">
        <v>442</v>
      </c>
      <c r="B9" s="26"/>
      <c r="C9" s="75">
        <v>0</v>
      </c>
      <c r="D9" s="75">
        <v>0</v>
      </c>
      <c r="E9" s="75">
        <f>C9+D9</f>
        <v>0</v>
      </c>
    </row>
    <row r="10" spans="1:5" x14ac:dyDescent="0.25">
      <c r="A10" s="74" t="s">
        <v>443</v>
      </c>
      <c r="B10" s="26"/>
      <c r="C10" s="75"/>
      <c r="D10" s="75"/>
      <c r="E10" s="75"/>
    </row>
    <row r="11" spans="1:5" x14ac:dyDescent="0.25">
      <c r="A11" s="76"/>
      <c r="B11" s="77" t="s">
        <v>444</v>
      </c>
      <c r="C11" s="78">
        <f>SUM(C5:C10)</f>
        <v>0</v>
      </c>
      <c r="D11" s="78">
        <f t="shared" ref="D11:E11" si="0">SUM(D5:D10)</f>
        <v>0</v>
      </c>
      <c r="E11" s="78">
        <f t="shared" si="0"/>
        <v>0</v>
      </c>
    </row>
    <row r="12" spans="1:5" x14ac:dyDescent="0.25">
      <c r="A12" s="83"/>
      <c r="B12" s="84"/>
      <c r="C12" s="85"/>
      <c r="D12" s="85"/>
      <c r="E12" s="85"/>
    </row>
    <row r="13" spans="1:5" x14ac:dyDescent="0.25">
      <c r="A13" s="79"/>
      <c r="B13" s="80"/>
      <c r="C13" s="80"/>
      <c r="D13" s="80"/>
      <c r="E13" s="80"/>
    </row>
    <row r="14" spans="1:5" ht="35.25" customHeight="1" x14ac:dyDescent="0.25">
      <c r="A14" s="81"/>
      <c r="B14" s="80"/>
      <c r="C14" s="203" t="s">
        <v>445</v>
      </c>
      <c r="D14" s="203"/>
      <c r="E14" s="204"/>
    </row>
    <row r="15" spans="1:5" x14ac:dyDescent="0.25">
      <c r="A15" s="81"/>
      <c r="B15" s="80"/>
      <c r="C15" s="82"/>
      <c r="D15" s="82"/>
      <c r="E15" s="82"/>
    </row>
    <row r="16" spans="1:5" x14ac:dyDescent="0.25">
      <c r="A16" s="81"/>
      <c r="B16" s="80"/>
      <c r="C16" s="82"/>
      <c r="D16" s="82"/>
      <c r="E16" s="82"/>
    </row>
    <row r="17" spans="1:5" x14ac:dyDescent="0.25">
      <c r="A17" s="81"/>
      <c r="B17" s="80"/>
      <c r="C17" s="82"/>
      <c r="D17" s="82"/>
      <c r="E17" s="82"/>
    </row>
    <row r="18" spans="1:5" x14ac:dyDescent="0.25">
      <c r="A18" s="81"/>
      <c r="B18" s="80"/>
      <c r="C18" s="205" t="s">
        <v>446</v>
      </c>
      <c r="D18" s="205"/>
      <c r="E18" s="204"/>
    </row>
    <row r="19" spans="1:5" x14ac:dyDescent="0.25">
      <c r="A19" s="81"/>
      <c r="B19" s="80"/>
      <c r="C19" s="80"/>
      <c r="D19" s="80"/>
      <c r="E19" s="80"/>
    </row>
  </sheetData>
  <mergeCells count="8">
    <mergeCell ref="C14:E14"/>
    <mergeCell ref="C18:E18"/>
    <mergeCell ref="A1:E1"/>
    <mergeCell ref="A3:A4"/>
    <mergeCell ref="B3:B4"/>
    <mergeCell ref="C3:C4"/>
    <mergeCell ref="D3:D4"/>
    <mergeCell ref="E3:E4"/>
  </mergeCells>
  <pageMargins left="0.7" right="0.7" top="0.75" bottom="0.75" header="0.3" footer="0.3"/>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5"/>
  <sheetViews>
    <sheetView view="pageBreakPreview" zoomScaleNormal="100" zoomScaleSheetLayoutView="100" workbookViewId="0">
      <selection activeCell="A18" sqref="A18"/>
    </sheetView>
  </sheetViews>
  <sheetFormatPr defaultColWidth="9" defaultRowHeight="11.25" x14ac:dyDescent="0.15"/>
  <cols>
    <col min="1" max="1" width="54.42578125" style="114" customWidth="1"/>
    <col min="2" max="2" width="14.5703125" style="114" customWidth="1"/>
    <col min="3" max="3" width="14.28515625" style="114" customWidth="1"/>
    <col min="4" max="4" width="16.140625" style="114" customWidth="1"/>
    <col min="5" max="16384" width="9" style="114"/>
  </cols>
  <sheetData>
    <row r="1" spans="1:4" ht="12" thickTop="1" x14ac:dyDescent="0.15">
      <c r="A1" s="113"/>
      <c r="B1" s="113"/>
      <c r="C1" s="113"/>
      <c r="D1" s="113"/>
    </row>
    <row r="2" spans="1:4" x14ac:dyDescent="0.15">
      <c r="A2" s="115" t="s">
        <v>475</v>
      </c>
    </row>
    <row r="3" spans="1:4" x14ac:dyDescent="0.15">
      <c r="A3" s="115"/>
    </row>
    <row r="4" spans="1:4" x14ac:dyDescent="0.15">
      <c r="A4" s="116"/>
      <c r="B4" s="213" t="s">
        <v>4</v>
      </c>
      <c r="C4" s="213" t="s">
        <v>5</v>
      </c>
      <c r="D4" s="214" t="s">
        <v>6</v>
      </c>
    </row>
    <row r="5" spans="1:4" ht="17.25" customHeight="1" x14ac:dyDescent="0.15">
      <c r="A5" s="117" t="s">
        <v>470</v>
      </c>
      <c r="B5" s="213"/>
      <c r="C5" s="213"/>
      <c r="D5" s="214"/>
    </row>
    <row r="6" spans="1:4" ht="17.25" customHeight="1" x14ac:dyDescent="0.15">
      <c r="A6" s="127" t="s">
        <v>471</v>
      </c>
      <c r="B6" s="129">
        <f>'ΣΥΝΟΨΗ ΚΟΣΤΟΥΣ'!C11</f>
        <v>0</v>
      </c>
      <c r="C6" s="129">
        <f>'ΣΥΝΟΨΗ ΚΟΣΤΟΥΣ'!D11</f>
        <v>0</v>
      </c>
      <c r="D6" s="129">
        <f>'ΣΥΝΟΨΗ ΚΟΣΤΟΥΣ'!E11</f>
        <v>0</v>
      </c>
    </row>
    <row r="7" spans="1:4" ht="17.25" customHeight="1" x14ac:dyDescent="0.15">
      <c r="A7" s="128" t="s">
        <v>476</v>
      </c>
      <c r="B7" s="129"/>
      <c r="C7" s="130"/>
      <c r="D7" s="130"/>
    </row>
    <row r="10" spans="1:4" ht="22.5" x14ac:dyDescent="0.15">
      <c r="A10" s="118" t="s">
        <v>472</v>
      </c>
      <c r="B10" s="118" t="s">
        <v>473</v>
      </c>
      <c r="C10" s="118" t="s">
        <v>469</v>
      </c>
    </row>
    <row r="11" spans="1:4" s="122" customFormat="1" ht="23.25" customHeight="1" x14ac:dyDescent="0.25">
      <c r="A11" s="122" t="s">
        <v>481</v>
      </c>
      <c r="B11" s="120"/>
      <c r="C11" s="121">
        <f t="shared" ref="C11:C16" si="0">$B$5*B11</f>
        <v>0</v>
      </c>
    </row>
    <row r="12" spans="1:4" s="122" customFormat="1" ht="23.25" customHeight="1" x14ac:dyDescent="0.25">
      <c r="A12" s="132" t="s">
        <v>482</v>
      </c>
      <c r="B12" s="120"/>
      <c r="C12" s="121">
        <f t="shared" si="0"/>
        <v>0</v>
      </c>
    </row>
    <row r="13" spans="1:4" s="122" customFormat="1" ht="23.25" customHeight="1" x14ac:dyDescent="0.25">
      <c r="A13" s="131" t="s">
        <v>484</v>
      </c>
      <c r="B13" s="120"/>
      <c r="C13" s="121">
        <f t="shared" si="0"/>
        <v>0</v>
      </c>
    </row>
    <row r="14" spans="1:4" s="122" customFormat="1" ht="23.25" customHeight="1" x14ac:dyDescent="0.25">
      <c r="A14" s="132" t="s">
        <v>477</v>
      </c>
      <c r="B14" s="120"/>
      <c r="C14" s="121">
        <f t="shared" si="0"/>
        <v>0</v>
      </c>
    </row>
    <row r="15" spans="1:4" s="122" customFormat="1" ht="33" customHeight="1" x14ac:dyDescent="0.25">
      <c r="A15" s="131" t="s">
        <v>483</v>
      </c>
      <c r="B15" s="120"/>
      <c r="C15" s="121">
        <f t="shared" si="0"/>
        <v>0</v>
      </c>
    </row>
    <row r="16" spans="1:4" s="122" customFormat="1" ht="22.5" customHeight="1" x14ac:dyDescent="0.25">
      <c r="A16" s="119" t="s">
        <v>485</v>
      </c>
      <c r="B16" s="120"/>
      <c r="C16" s="121">
        <f t="shared" si="0"/>
        <v>0</v>
      </c>
    </row>
    <row r="17" spans="1:4" s="122" customFormat="1" ht="14.25" customHeight="1" x14ac:dyDescent="0.25">
      <c r="A17" s="123"/>
      <c r="B17" s="120"/>
      <c r="C17" s="121"/>
    </row>
    <row r="18" spans="1:4" ht="20.25" customHeight="1" x14ac:dyDescent="0.15">
      <c r="A18" s="137" t="s">
        <v>474</v>
      </c>
      <c r="B18" s="118"/>
      <c r="C18" s="124">
        <f>SUM(C11:C17)</f>
        <v>0</v>
      </c>
    </row>
    <row r="20" spans="1:4" ht="12" customHeight="1" x14ac:dyDescent="0.15">
      <c r="B20" s="125" t="s">
        <v>445</v>
      </c>
      <c r="C20" s="125"/>
      <c r="D20" s="126"/>
    </row>
    <row r="21" spans="1:4" x14ac:dyDescent="0.15">
      <c r="B21" s="125"/>
      <c r="C21" s="125"/>
      <c r="D21" s="126"/>
    </row>
    <row r="22" spans="1:4" x14ac:dyDescent="0.15">
      <c r="B22" s="125"/>
      <c r="C22" s="125"/>
      <c r="D22" s="126"/>
    </row>
    <row r="23" spans="1:4" x14ac:dyDescent="0.15">
      <c r="B23" s="125"/>
      <c r="C23" s="125"/>
      <c r="D23" s="126"/>
    </row>
    <row r="24" spans="1:4" x14ac:dyDescent="0.15">
      <c r="B24" s="125" t="s">
        <v>446</v>
      </c>
      <c r="C24" s="125"/>
      <c r="D24" s="126"/>
    </row>
    <row r="25" spans="1:4" x14ac:dyDescent="0.15">
      <c r="B25" s="126"/>
      <c r="C25" s="126"/>
      <c r="D25" s="126"/>
    </row>
  </sheetData>
  <mergeCells count="3">
    <mergeCell ref="B4:B5"/>
    <mergeCell ref="C4:C5"/>
    <mergeCell ref="D4:D5"/>
  </mergeCells>
  <pageMargins left="0.42" right="0.31" top="0.72" bottom="0.65" header="0.5" footer="0.36"/>
  <pageSetup paperSize="9" scale="88" orientation="portrait" r:id="rId1"/>
  <headerFooter alignWithMargins="0">
    <oddHeader>&amp;L&amp;"Verdana,Έντονα"&amp;8CLLD/ LEADER 2014 - 2020       &amp;R&amp;"Verdana,Έντονα"&amp;8ΠΟΛΙΤΙΣΜΟΣ &amp; ΠΕΡΙΒΑΛΛΟΝ ΕΝ ΠΛΩ</oddHeader>
    <oddFooter>&amp;C&amp;"Verdana,Έντονα"&amp;8ΔΙΚΤΥΟ ΣΥΝΕΡΓΑΣΙΑΣ ΝΗΣΩΝ ΔΗΜΩΝ ΠΕ ΑΤΤΙΚΗΣ &amp;R&amp;"Verdana,Έντονα"&amp;8&amp;P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220"/>
  <sheetViews>
    <sheetView view="pageBreakPreview" topLeftCell="A199" zoomScale="90" zoomScaleNormal="85" zoomScaleSheetLayoutView="90" workbookViewId="0">
      <selection activeCell="B202" sqref="B202:L202"/>
    </sheetView>
  </sheetViews>
  <sheetFormatPr defaultRowHeight="12.75" x14ac:dyDescent="0.2"/>
  <cols>
    <col min="1" max="1" width="9.140625" style="11"/>
    <col min="2" max="2" width="12.85546875" style="31" customWidth="1"/>
    <col min="3" max="3" width="14.42578125" style="28" customWidth="1"/>
    <col min="4" max="4" width="10.7109375" style="27" customWidth="1"/>
    <col min="5" max="5" width="44.7109375" style="28" customWidth="1"/>
    <col min="6" max="6" width="18.42578125" style="29" customWidth="1"/>
    <col min="7" max="7" width="17" style="30" customWidth="1"/>
    <col min="8" max="8" width="12.5703125" style="101" customWidth="1"/>
    <col min="9" max="9" width="11.7109375" style="101" bestFit="1" customWidth="1"/>
    <col min="10" max="11" width="9.140625" style="11"/>
    <col min="12" max="12" width="12.140625" style="11" customWidth="1"/>
    <col min="13" max="16384" width="9.140625" style="11"/>
  </cols>
  <sheetData>
    <row r="1" spans="2:12" ht="97.5" customHeight="1" x14ac:dyDescent="0.2">
      <c r="B1" s="174"/>
      <c r="C1" s="174"/>
      <c r="D1" s="174"/>
      <c r="E1" s="174"/>
      <c r="F1" s="174"/>
      <c r="G1" s="174"/>
    </row>
    <row r="2" spans="2:12" ht="70.5" customHeight="1" x14ac:dyDescent="0.2">
      <c r="B2" s="175" t="s">
        <v>376</v>
      </c>
      <c r="C2" s="175"/>
      <c r="F2" s="108"/>
      <c r="G2" s="109"/>
    </row>
    <row r="3" spans="2:12" ht="13.5" thickBot="1" x14ac:dyDescent="0.25">
      <c r="F3" s="138"/>
      <c r="G3" s="139"/>
    </row>
    <row r="4" spans="2:12" ht="16.5" customHeight="1" thickBot="1" x14ac:dyDescent="0.25">
      <c r="B4" s="176" t="s">
        <v>377</v>
      </c>
      <c r="C4" s="177"/>
      <c r="D4" s="177"/>
      <c r="E4" s="177"/>
      <c r="F4" s="177"/>
      <c r="G4" s="178"/>
    </row>
    <row r="5" spans="2:12" s="33" customFormat="1" ht="16.5" customHeight="1" thickBot="1" x14ac:dyDescent="0.25">
      <c r="B5" s="32"/>
      <c r="C5" s="32"/>
      <c r="D5" s="32"/>
      <c r="E5" s="32"/>
      <c r="F5" s="32"/>
      <c r="G5" s="32"/>
      <c r="H5" s="102"/>
      <c r="I5" s="102"/>
    </row>
    <row r="6" spans="2:12" ht="38.25" customHeight="1" thickBot="1" x14ac:dyDescent="0.25">
      <c r="B6" s="179" t="s">
        <v>378</v>
      </c>
      <c r="C6" s="180"/>
      <c r="D6" s="181"/>
      <c r="E6" s="171" t="s">
        <v>379</v>
      </c>
      <c r="F6" s="172"/>
      <c r="G6" s="173"/>
    </row>
    <row r="7" spans="2:12" ht="29.25" customHeight="1" thickBot="1" x14ac:dyDescent="0.25">
      <c r="B7" s="162"/>
      <c r="C7" s="163"/>
      <c r="D7" s="164"/>
      <c r="E7" s="171" t="s">
        <v>380</v>
      </c>
      <c r="F7" s="172"/>
      <c r="G7" s="173"/>
    </row>
    <row r="8" spans="2:12" ht="99" customHeight="1" thickBot="1" x14ac:dyDescent="0.25">
      <c r="B8" s="165"/>
      <c r="C8" s="166"/>
      <c r="D8" s="167"/>
      <c r="E8" s="171" t="s">
        <v>381</v>
      </c>
      <c r="F8" s="172"/>
      <c r="G8" s="173"/>
    </row>
    <row r="9" spans="2:12" ht="65.25" customHeight="1" thickBot="1" x14ac:dyDescent="0.25">
      <c r="B9" s="168"/>
      <c r="C9" s="169"/>
      <c r="D9" s="170"/>
      <c r="E9" s="171" t="s">
        <v>382</v>
      </c>
      <c r="F9" s="172"/>
      <c r="G9" s="173"/>
    </row>
    <row r="10" spans="2:12" s="33" customFormat="1" ht="16.5" customHeight="1" thickBot="1" x14ac:dyDescent="0.25">
      <c r="B10" s="32"/>
      <c r="C10" s="32"/>
      <c r="D10" s="32"/>
      <c r="E10" s="32"/>
      <c r="F10" s="32"/>
      <c r="G10" s="32"/>
      <c r="H10" s="102"/>
      <c r="I10" s="102"/>
    </row>
    <row r="11" spans="2:12" ht="34.5" customHeight="1" thickBot="1" x14ac:dyDescent="0.25">
      <c r="B11" s="34" t="s">
        <v>8</v>
      </c>
      <c r="C11" s="35" t="s">
        <v>9</v>
      </c>
      <c r="D11" s="34" t="s">
        <v>1</v>
      </c>
      <c r="E11" s="35" t="s">
        <v>10</v>
      </c>
      <c r="F11" s="36" t="s">
        <v>11</v>
      </c>
      <c r="G11" s="36" t="s">
        <v>459</v>
      </c>
      <c r="H11" s="97" t="s">
        <v>13</v>
      </c>
      <c r="I11" s="97" t="s">
        <v>12</v>
      </c>
      <c r="J11" s="36" t="s">
        <v>7</v>
      </c>
      <c r="K11" s="36" t="s">
        <v>460</v>
      </c>
      <c r="L11" s="36" t="s">
        <v>6</v>
      </c>
    </row>
    <row r="12" spans="2:12" ht="28.5" customHeight="1" thickBot="1" x14ac:dyDescent="0.25">
      <c r="B12" s="157" t="s">
        <v>14</v>
      </c>
      <c r="C12" s="150" t="s">
        <v>383</v>
      </c>
      <c r="D12" s="37" t="s">
        <v>15</v>
      </c>
      <c r="E12" s="38" t="s">
        <v>16</v>
      </c>
      <c r="F12" s="39" t="s">
        <v>384</v>
      </c>
      <c r="G12" s="40">
        <v>2</v>
      </c>
      <c r="H12" s="95"/>
      <c r="I12" s="95"/>
      <c r="J12" s="98"/>
      <c r="K12" s="98"/>
      <c r="L12" s="98"/>
    </row>
    <row r="13" spans="2:12" ht="13.5" thickBot="1" x14ac:dyDescent="0.25">
      <c r="B13" s="158"/>
      <c r="C13" s="151"/>
      <c r="D13" s="37" t="s">
        <v>17</v>
      </c>
      <c r="E13" s="38" t="s">
        <v>18</v>
      </c>
      <c r="F13" s="39" t="s">
        <v>19</v>
      </c>
      <c r="G13" s="40" t="s">
        <v>385</v>
      </c>
      <c r="H13" s="95"/>
      <c r="I13" s="95"/>
      <c r="J13" s="98"/>
      <c r="K13" s="98"/>
      <c r="L13" s="98"/>
    </row>
    <row r="14" spans="2:12" ht="13.5" thickBot="1" x14ac:dyDescent="0.25">
      <c r="B14" s="158"/>
      <c r="C14" s="151"/>
      <c r="D14" s="37" t="s">
        <v>20</v>
      </c>
      <c r="E14" s="38" t="s">
        <v>21</v>
      </c>
      <c r="F14" s="39" t="s">
        <v>19</v>
      </c>
      <c r="G14" s="40" t="s">
        <v>385</v>
      </c>
      <c r="H14" s="95"/>
      <c r="I14" s="95"/>
      <c r="J14" s="98"/>
      <c r="K14" s="98"/>
      <c r="L14" s="98"/>
    </row>
    <row r="15" spans="2:12" ht="13.5" thickBot="1" x14ac:dyDescent="0.25">
      <c r="B15" s="158"/>
      <c r="C15" s="151"/>
      <c r="D15" s="37" t="s">
        <v>22</v>
      </c>
      <c r="E15" s="38" t="s">
        <v>23</v>
      </c>
      <c r="F15" s="39" t="s">
        <v>19</v>
      </c>
      <c r="G15" s="40" t="s">
        <v>385</v>
      </c>
      <c r="H15" s="95"/>
      <c r="I15" s="95"/>
      <c r="J15" s="98"/>
      <c r="K15" s="98"/>
      <c r="L15" s="98"/>
    </row>
    <row r="16" spans="2:12" ht="13.5" thickBot="1" x14ac:dyDescent="0.25">
      <c r="B16" s="158"/>
      <c r="C16" s="151"/>
      <c r="D16" s="37" t="s">
        <v>24</v>
      </c>
      <c r="E16" s="38" t="s">
        <v>25</v>
      </c>
      <c r="F16" s="39" t="s">
        <v>19</v>
      </c>
      <c r="G16" s="40" t="s">
        <v>385</v>
      </c>
      <c r="H16" s="95"/>
      <c r="I16" s="95"/>
      <c r="J16" s="98"/>
      <c r="K16" s="98"/>
      <c r="L16" s="98"/>
    </row>
    <row r="17" spans="2:12" ht="21.75" customHeight="1" thickBot="1" x14ac:dyDescent="0.25">
      <c r="B17" s="158"/>
      <c r="C17" s="151"/>
      <c r="D17" s="37" t="s">
        <v>386</v>
      </c>
      <c r="E17" s="38" t="s">
        <v>387</v>
      </c>
      <c r="F17" s="39" t="s">
        <v>19</v>
      </c>
      <c r="G17" s="40">
        <v>2000</v>
      </c>
      <c r="H17" s="95"/>
      <c r="I17" s="95"/>
      <c r="J17" s="98"/>
      <c r="K17" s="98"/>
      <c r="L17" s="98"/>
    </row>
    <row r="18" spans="2:12" ht="21" customHeight="1" x14ac:dyDescent="0.2">
      <c r="B18" s="158"/>
      <c r="C18" s="151"/>
      <c r="D18" s="47" t="s">
        <v>388</v>
      </c>
      <c r="E18" s="48" t="s">
        <v>389</v>
      </c>
      <c r="F18" s="91" t="s">
        <v>19</v>
      </c>
      <c r="G18" s="92">
        <v>4000</v>
      </c>
      <c r="H18" s="96"/>
      <c r="I18" s="96"/>
      <c r="J18" s="99"/>
      <c r="K18" s="99"/>
      <c r="L18" s="99"/>
    </row>
    <row r="19" spans="2:12" ht="21" customHeight="1" x14ac:dyDescent="0.2">
      <c r="B19" s="160" t="s">
        <v>461</v>
      </c>
      <c r="C19" s="160"/>
      <c r="D19" s="160"/>
      <c r="E19" s="160"/>
      <c r="F19" s="160"/>
      <c r="G19" s="160"/>
      <c r="H19" s="160"/>
      <c r="I19" s="160"/>
      <c r="J19" s="160"/>
      <c r="K19" s="160"/>
      <c r="L19" s="97">
        <f>SUM(L12:L18)</f>
        <v>0</v>
      </c>
    </row>
    <row r="20" spans="2:12" ht="26.25" thickBot="1" x14ac:dyDescent="0.25">
      <c r="B20" s="158" t="s">
        <v>26</v>
      </c>
      <c r="C20" s="151" t="s">
        <v>27</v>
      </c>
      <c r="D20" s="37" t="s">
        <v>28</v>
      </c>
      <c r="E20" s="41" t="s">
        <v>29</v>
      </c>
      <c r="F20" s="93" t="s">
        <v>30</v>
      </c>
      <c r="G20" s="94" t="s">
        <v>385</v>
      </c>
      <c r="H20" s="103"/>
      <c r="I20" s="103"/>
      <c r="J20" s="100"/>
      <c r="K20" s="100"/>
      <c r="L20" s="100"/>
    </row>
    <row r="21" spans="2:12" ht="26.25" thickBot="1" x14ac:dyDescent="0.25">
      <c r="B21" s="158"/>
      <c r="C21" s="151"/>
      <c r="D21" s="37" t="s">
        <v>31</v>
      </c>
      <c r="E21" s="41" t="s">
        <v>32</v>
      </c>
      <c r="F21" s="39"/>
      <c r="G21" s="40" t="s">
        <v>385</v>
      </c>
      <c r="H21" s="95"/>
      <c r="I21" s="95"/>
      <c r="J21" s="98"/>
      <c r="K21" s="98"/>
      <c r="L21" s="98"/>
    </row>
    <row r="22" spans="2:12" ht="31.5" customHeight="1" thickBot="1" x14ac:dyDescent="0.25">
      <c r="B22" s="158"/>
      <c r="C22" s="151"/>
      <c r="D22" s="37" t="s">
        <v>33</v>
      </c>
      <c r="E22" s="38" t="s">
        <v>34</v>
      </c>
      <c r="F22" s="39" t="s">
        <v>384</v>
      </c>
      <c r="G22" s="42">
        <v>18</v>
      </c>
      <c r="H22" s="95"/>
      <c r="I22" s="95"/>
      <c r="J22" s="98"/>
      <c r="K22" s="98"/>
      <c r="L22" s="98"/>
    </row>
    <row r="23" spans="2:12" ht="15.75" thickBot="1" x14ac:dyDescent="0.25">
      <c r="B23" s="158"/>
      <c r="C23" s="151"/>
      <c r="D23" s="37" t="s">
        <v>35</v>
      </c>
      <c r="E23" s="38" t="s">
        <v>36</v>
      </c>
      <c r="F23" s="39" t="s">
        <v>384</v>
      </c>
      <c r="G23" s="40" t="s">
        <v>385</v>
      </c>
      <c r="H23" s="95"/>
      <c r="I23" s="95"/>
      <c r="J23" s="98"/>
      <c r="K23" s="98"/>
      <c r="L23" s="98"/>
    </row>
    <row r="24" spans="2:12" ht="15.75" thickBot="1" x14ac:dyDescent="0.25">
      <c r="B24" s="158"/>
      <c r="C24" s="151"/>
      <c r="D24" s="37" t="s">
        <v>37</v>
      </c>
      <c r="E24" s="38" t="s">
        <v>38</v>
      </c>
      <c r="F24" s="39" t="s">
        <v>384</v>
      </c>
      <c r="G24" s="40" t="s">
        <v>385</v>
      </c>
      <c r="H24" s="95"/>
      <c r="I24" s="95"/>
      <c r="J24" s="98"/>
      <c r="K24" s="98"/>
      <c r="L24" s="98"/>
    </row>
    <row r="25" spans="2:12" ht="15.75" customHeight="1" thickBot="1" x14ac:dyDescent="0.25">
      <c r="B25" s="158"/>
      <c r="C25" s="151"/>
      <c r="D25" s="37" t="s">
        <v>39</v>
      </c>
      <c r="E25" s="38" t="s">
        <v>40</v>
      </c>
      <c r="F25" s="39" t="s">
        <v>384</v>
      </c>
      <c r="G25" s="40" t="s">
        <v>385</v>
      </c>
      <c r="H25" s="95"/>
      <c r="I25" s="95"/>
      <c r="J25" s="98"/>
      <c r="K25" s="98"/>
      <c r="L25" s="98"/>
    </row>
    <row r="26" spans="2:12" ht="45.75" customHeight="1" thickBot="1" x14ac:dyDescent="0.25">
      <c r="B26" s="159"/>
      <c r="C26" s="152"/>
      <c r="D26" s="37" t="s">
        <v>41</v>
      </c>
      <c r="E26" s="38" t="s">
        <v>42</v>
      </c>
      <c r="F26" s="39" t="s">
        <v>384</v>
      </c>
      <c r="G26" s="40" t="s">
        <v>385</v>
      </c>
      <c r="H26" s="95"/>
      <c r="I26" s="95"/>
      <c r="J26" s="98"/>
      <c r="K26" s="98"/>
      <c r="L26" s="98"/>
    </row>
    <row r="27" spans="2:12" ht="13.5" thickBot="1" x14ac:dyDescent="0.25">
      <c r="B27" s="160" t="s">
        <v>462</v>
      </c>
      <c r="C27" s="160"/>
      <c r="D27" s="160"/>
      <c r="E27" s="160"/>
      <c r="F27" s="160"/>
      <c r="G27" s="160"/>
      <c r="H27" s="160"/>
      <c r="I27" s="160"/>
      <c r="J27" s="160"/>
      <c r="K27" s="160"/>
      <c r="L27" s="97">
        <v>0</v>
      </c>
    </row>
    <row r="28" spans="2:12" ht="33.75" customHeight="1" thickBot="1" x14ac:dyDescent="0.25">
      <c r="B28" s="182" t="s">
        <v>43</v>
      </c>
      <c r="C28" s="183" t="s">
        <v>44</v>
      </c>
      <c r="D28" s="37" t="s">
        <v>45</v>
      </c>
      <c r="E28" s="41" t="s">
        <v>390</v>
      </c>
      <c r="F28" s="39" t="s">
        <v>391</v>
      </c>
      <c r="G28" s="42">
        <v>7</v>
      </c>
      <c r="H28" s="95"/>
      <c r="I28" s="95"/>
      <c r="J28" s="98"/>
      <c r="K28" s="98"/>
      <c r="L28" s="98"/>
    </row>
    <row r="29" spans="2:12" ht="15.75" thickBot="1" x14ac:dyDescent="0.25">
      <c r="B29" s="158"/>
      <c r="C29" s="151"/>
      <c r="D29" s="37" t="s">
        <v>46</v>
      </c>
      <c r="E29" s="38" t="s">
        <v>392</v>
      </c>
      <c r="F29" s="39" t="s">
        <v>391</v>
      </c>
      <c r="G29" s="42">
        <v>24</v>
      </c>
      <c r="H29" s="95"/>
      <c r="I29" s="95"/>
      <c r="J29" s="98"/>
      <c r="K29" s="98"/>
      <c r="L29" s="98"/>
    </row>
    <row r="30" spans="2:12" ht="15.75" thickBot="1" x14ac:dyDescent="0.25">
      <c r="B30" s="158"/>
      <c r="C30" s="151"/>
      <c r="D30" s="37" t="s">
        <v>47</v>
      </c>
      <c r="E30" s="38" t="s">
        <v>48</v>
      </c>
      <c r="F30" s="39" t="s">
        <v>391</v>
      </c>
      <c r="G30" s="42">
        <v>4.5</v>
      </c>
      <c r="H30" s="95"/>
      <c r="I30" s="95"/>
      <c r="J30" s="98"/>
      <c r="K30" s="98"/>
      <c r="L30" s="98"/>
    </row>
    <row r="31" spans="2:12" ht="33" customHeight="1" thickBot="1" x14ac:dyDescent="0.25">
      <c r="B31" s="158"/>
      <c r="C31" s="156"/>
      <c r="D31" s="37" t="s">
        <v>393</v>
      </c>
      <c r="E31" s="38" t="s">
        <v>394</v>
      </c>
      <c r="F31" s="39" t="s">
        <v>391</v>
      </c>
      <c r="G31" s="42">
        <f>[1]ΣΧΕΔΙΑΣΜΟΣ!M11</f>
        <v>18</v>
      </c>
      <c r="H31" s="95"/>
      <c r="I31" s="95"/>
      <c r="J31" s="98"/>
      <c r="K31" s="98"/>
      <c r="L31" s="98"/>
    </row>
    <row r="32" spans="2:12" ht="13.5" thickBot="1" x14ac:dyDescent="0.25">
      <c r="B32" s="158"/>
      <c r="C32" s="43"/>
      <c r="D32" s="37"/>
      <c r="E32" s="38"/>
      <c r="F32" s="39"/>
      <c r="G32" s="42"/>
      <c r="H32" s="95"/>
      <c r="I32" s="95"/>
      <c r="J32" s="98"/>
      <c r="K32" s="98"/>
      <c r="L32" s="98"/>
    </row>
    <row r="33" spans="2:12" ht="15.75" thickBot="1" x14ac:dyDescent="0.25">
      <c r="B33" s="158"/>
      <c r="C33" s="153" t="s">
        <v>49</v>
      </c>
      <c r="D33" s="37" t="s">
        <v>50</v>
      </c>
      <c r="E33" s="38" t="s">
        <v>51</v>
      </c>
      <c r="F33" s="39" t="s">
        <v>391</v>
      </c>
      <c r="G33" s="42">
        <f>[1]ΣΧΕΔΙΑΣΜΟΣ!M12</f>
        <v>14</v>
      </c>
      <c r="H33" s="95"/>
      <c r="I33" s="95"/>
      <c r="J33" s="98"/>
      <c r="K33" s="98"/>
      <c r="L33" s="98"/>
    </row>
    <row r="34" spans="2:12" ht="15.75" thickBot="1" x14ac:dyDescent="0.25">
      <c r="B34" s="158"/>
      <c r="C34" s="154"/>
      <c r="D34" s="37" t="s">
        <v>52</v>
      </c>
      <c r="E34" s="38" t="s">
        <v>53</v>
      </c>
      <c r="F34" s="39" t="s">
        <v>391</v>
      </c>
      <c r="G34" s="42">
        <f>[1]ΣΧΕΔΙΑΣΜΟΣ!M14</f>
        <v>26</v>
      </c>
      <c r="H34" s="95"/>
      <c r="I34" s="95"/>
      <c r="J34" s="98"/>
      <c r="K34" s="98"/>
      <c r="L34" s="98"/>
    </row>
    <row r="35" spans="2:12" ht="15.75" thickBot="1" x14ac:dyDescent="0.25">
      <c r="B35" s="158"/>
      <c r="C35" s="154"/>
      <c r="D35" s="37" t="s">
        <v>54</v>
      </c>
      <c r="E35" s="38" t="s">
        <v>55</v>
      </c>
      <c r="F35" s="39" t="s">
        <v>391</v>
      </c>
      <c r="G35" s="42">
        <f>[1]ΣΧΕΔΙΑΣΜΟΣ!M15</f>
        <v>50</v>
      </c>
      <c r="H35" s="95"/>
      <c r="I35" s="95"/>
      <c r="J35" s="98"/>
      <c r="K35" s="98"/>
      <c r="L35" s="98"/>
    </row>
    <row r="36" spans="2:12" ht="15.75" thickBot="1" x14ac:dyDescent="0.25">
      <c r="B36" s="158"/>
      <c r="C36" s="154"/>
      <c r="D36" s="37" t="s">
        <v>56</v>
      </c>
      <c r="E36" s="38" t="s">
        <v>395</v>
      </c>
      <c r="F36" s="39" t="s">
        <v>384</v>
      </c>
      <c r="G36" s="42">
        <f>[1]ΣΧΕΔΙΑΣΜΟΣ!M16</f>
        <v>4</v>
      </c>
      <c r="H36" s="95"/>
      <c r="I36" s="95"/>
      <c r="J36" s="98"/>
      <c r="K36" s="98"/>
      <c r="L36" s="98"/>
    </row>
    <row r="37" spans="2:12" ht="15.75" thickBot="1" x14ac:dyDescent="0.25">
      <c r="B37" s="158"/>
      <c r="C37" s="154"/>
      <c r="D37" s="37" t="s">
        <v>57</v>
      </c>
      <c r="E37" s="41" t="s">
        <v>58</v>
      </c>
      <c r="F37" s="39" t="s">
        <v>384</v>
      </c>
      <c r="G37" s="40">
        <f>[1]ΣΧΕΔΙΑΣΜΟΣ!M17</f>
        <v>28</v>
      </c>
      <c r="H37" s="95"/>
      <c r="I37" s="95"/>
      <c r="J37" s="98"/>
      <c r="K37" s="98"/>
      <c r="L37" s="98"/>
    </row>
    <row r="38" spans="2:12" ht="26.25" thickBot="1" x14ac:dyDescent="0.25">
      <c r="B38" s="158"/>
      <c r="C38" s="154"/>
      <c r="D38" s="37" t="s">
        <v>59</v>
      </c>
      <c r="E38" s="41" t="s">
        <v>60</v>
      </c>
      <c r="F38" s="39" t="s">
        <v>61</v>
      </c>
      <c r="G38" s="40">
        <f>[1]ΣΧΕΔΙΑΣΜΟΣ!M18</f>
        <v>15</v>
      </c>
      <c r="H38" s="95"/>
      <c r="I38" s="95"/>
      <c r="J38" s="98"/>
      <c r="K38" s="98"/>
      <c r="L38" s="98"/>
    </row>
    <row r="39" spans="2:12" ht="15.75" thickBot="1" x14ac:dyDescent="0.25">
      <c r="B39" s="158"/>
      <c r="C39" s="154"/>
      <c r="D39" s="37" t="s">
        <v>62</v>
      </c>
      <c r="E39" s="41" t="s">
        <v>63</v>
      </c>
      <c r="F39" s="39" t="s">
        <v>391</v>
      </c>
      <c r="G39" s="40">
        <f>[1]ΣΧΕΔΙΑΣΜΟΣ!M19</f>
        <v>20</v>
      </c>
      <c r="H39" s="95"/>
      <c r="I39" s="95"/>
      <c r="J39" s="98"/>
      <c r="K39" s="98"/>
      <c r="L39" s="98"/>
    </row>
    <row r="40" spans="2:12" ht="26.25" thickBot="1" x14ac:dyDescent="0.25">
      <c r="B40" s="158"/>
      <c r="C40" s="154"/>
      <c r="D40" s="37" t="s">
        <v>64</v>
      </c>
      <c r="E40" s="41" t="s">
        <v>65</v>
      </c>
      <c r="F40" s="39" t="s">
        <v>384</v>
      </c>
      <c r="G40" s="40">
        <f>[1]ΣΧΕΔΙΑΣΜΟΣ!M20</f>
        <v>6</v>
      </c>
      <c r="H40" s="95"/>
      <c r="I40" s="95"/>
      <c r="J40" s="98"/>
      <c r="K40" s="98"/>
      <c r="L40" s="98"/>
    </row>
    <row r="41" spans="2:12" ht="15.75" thickBot="1" x14ac:dyDescent="0.25">
      <c r="B41" s="158"/>
      <c r="C41" s="154"/>
      <c r="D41" s="37" t="s">
        <v>66</v>
      </c>
      <c r="E41" s="38" t="s">
        <v>67</v>
      </c>
      <c r="F41" s="39" t="s">
        <v>384</v>
      </c>
      <c r="G41" s="40">
        <v>6.7</v>
      </c>
      <c r="H41" s="95"/>
      <c r="I41" s="95"/>
      <c r="J41" s="98"/>
      <c r="K41" s="98"/>
      <c r="L41" s="98"/>
    </row>
    <row r="42" spans="2:12" ht="26.25" thickBot="1" x14ac:dyDescent="0.25">
      <c r="B42" s="158"/>
      <c r="C42" s="155"/>
      <c r="D42" s="37" t="s">
        <v>68</v>
      </c>
      <c r="E42" s="41" t="s">
        <v>396</v>
      </c>
      <c r="F42" s="39" t="s">
        <v>384</v>
      </c>
      <c r="G42" s="40">
        <v>12</v>
      </c>
      <c r="H42" s="95"/>
      <c r="I42" s="95"/>
      <c r="J42" s="98"/>
      <c r="K42" s="98"/>
      <c r="L42" s="98"/>
    </row>
    <row r="43" spans="2:12" ht="13.5" thickBot="1" x14ac:dyDescent="0.25">
      <c r="B43" s="158"/>
      <c r="C43" s="37"/>
      <c r="D43" s="37"/>
      <c r="E43" s="38"/>
      <c r="F43" s="39"/>
      <c r="G43" s="40"/>
      <c r="H43" s="95"/>
      <c r="I43" s="95"/>
      <c r="J43" s="98"/>
      <c r="K43" s="98"/>
      <c r="L43" s="98"/>
    </row>
    <row r="44" spans="2:12" ht="12.75" customHeight="1" x14ac:dyDescent="0.2">
      <c r="B44" s="158"/>
      <c r="C44" s="150" t="s">
        <v>69</v>
      </c>
      <c r="D44" s="44" t="s">
        <v>70</v>
      </c>
      <c r="E44" s="45" t="s">
        <v>397</v>
      </c>
      <c r="F44" s="44"/>
      <c r="G44" s="44"/>
      <c r="H44" s="95"/>
      <c r="I44" s="95"/>
      <c r="J44" s="98"/>
      <c r="K44" s="98"/>
      <c r="L44" s="98"/>
    </row>
    <row r="45" spans="2:12" ht="15.75" thickBot="1" x14ac:dyDescent="0.25">
      <c r="B45" s="158"/>
      <c r="C45" s="151"/>
      <c r="D45" s="37" t="s">
        <v>398</v>
      </c>
      <c r="E45" s="46" t="s">
        <v>72</v>
      </c>
      <c r="F45" s="39" t="s">
        <v>391</v>
      </c>
      <c r="G45" s="40">
        <v>260</v>
      </c>
      <c r="H45" s="95"/>
      <c r="I45" s="95"/>
      <c r="J45" s="98"/>
      <c r="K45" s="98"/>
      <c r="L45" s="98"/>
    </row>
    <row r="46" spans="2:12" ht="15.75" thickBot="1" x14ac:dyDescent="0.25">
      <c r="B46" s="158"/>
      <c r="C46" s="151"/>
      <c r="D46" s="37" t="s">
        <v>399</v>
      </c>
      <c r="E46" s="46" t="s">
        <v>73</v>
      </c>
      <c r="F46" s="39" t="s">
        <v>391</v>
      </c>
      <c r="G46" s="40">
        <f>[1]ΣΧΕΔΙΑΣΜΟΣ!M26</f>
        <v>340</v>
      </c>
      <c r="H46" s="95"/>
      <c r="I46" s="95"/>
      <c r="J46" s="98"/>
      <c r="K46" s="98"/>
      <c r="L46" s="98"/>
    </row>
    <row r="47" spans="2:12" ht="15.75" thickBot="1" x14ac:dyDescent="0.25">
      <c r="B47" s="158"/>
      <c r="C47" s="151"/>
      <c r="D47" s="37" t="s">
        <v>400</v>
      </c>
      <c r="E47" s="46" t="s">
        <v>74</v>
      </c>
      <c r="F47" s="39" t="s">
        <v>391</v>
      </c>
      <c r="G47" s="40">
        <f>[1]ΣΧΕΔΙΑΣΜΟΣ!M27</f>
        <v>355</v>
      </c>
      <c r="H47" s="95"/>
      <c r="I47" s="95"/>
      <c r="J47" s="98"/>
      <c r="K47" s="98"/>
      <c r="L47" s="98"/>
    </row>
    <row r="48" spans="2:12" ht="12.75" customHeight="1" x14ac:dyDescent="0.2">
      <c r="B48" s="158"/>
      <c r="C48" s="151"/>
      <c r="D48" s="44" t="s">
        <v>71</v>
      </c>
      <c r="E48" s="45" t="s">
        <v>401</v>
      </c>
      <c r="F48" s="44"/>
      <c r="G48" s="44"/>
      <c r="H48" s="95"/>
      <c r="I48" s="95"/>
      <c r="J48" s="98"/>
      <c r="K48" s="98"/>
      <c r="L48" s="98"/>
    </row>
    <row r="49" spans="2:12" ht="15.75" thickBot="1" x14ac:dyDescent="0.25">
      <c r="B49" s="158"/>
      <c r="C49" s="151"/>
      <c r="D49" s="37" t="s">
        <v>402</v>
      </c>
      <c r="E49" s="46" t="s">
        <v>72</v>
      </c>
      <c r="F49" s="39" t="s">
        <v>391</v>
      </c>
      <c r="G49" s="40">
        <f>[1]ΣΧΕΔΙΑΣΜΟΣ!M29</f>
        <v>200</v>
      </c>
      <c r="H49" s="95"/>
      <c r="I49" s="95"/>
      <c r="J49" s="98"/>
      <c r="K49" s="98"/>
      <c r="L49" s="98"/>
    </row>
    <row r="50" spans="2:12" ht="15.75" thickBot="1" x14ac:dyDescent="0.25">
      <c r="B50" s="158"/>
      <c r="C50" s="151"/>
      <c r="D50" s="37" t="s">
        <v>403</v>
      </c>
      <c r="E50" s="46" t="s">
        <v>73</v>
      </c>
      <c r="F50" s="39" t="s">
        <v>391</v>
      </c>
      <c r="G50" s="40">
        <f>[1]ΣΧΕΔΙΑΣΜΟΣ!M30</f>
        <v>290</v>
      </c>
      <c r="H50" s="95"/>
      <c r="I50" s="95"/>
      <c r="J50" s="98"/>
      <c r="K50" s="98"/>
      <c r="L50" s="98"/>
    </row>
    <row r="51" spans="2:12" ht="15.75" thickBot="1" x14ac:dyDescent="0.25">
      <c r="B51" s="158"/>
      <c r="C51" s="151"/>
      <c r="D51" s="37" t="s">
        <v>404</v>
      </c>
      <c r="E51" s="46" t="s">
        <v>74</v>
      </c>
      <c r="F51" s="39" t="s">
        <v>391</v>
      </c>
      <c r="G51" s="40">
        <f>[1]ΣΧΕΔΙΑΣΜΟΣ!M31</f>
        <v>305</v>
      </c>
      <c r="H51" s="95"/>
      <c r="I51" s="95"/>
      <c r="J51" s="98"/>
      <c r="K51" s="98"/>
      <c r="L51" s="98"/>
    </row>
    <row r="52" spans="2:12" x14ac:dyDescent="0.2">
      <c r="B52" s="158"/>
      <c r="C52" s="151"/>
      <c r="D52" s="44" t="s">
        <v>75</v>
      </c>
      <c r="E52" s="45" t="s">
        <v>76</v>
      </c>
      <c r="F52" s="44"/>
      <c r="G52" s="44"/>
      <c r="H52" s="95"/>
      <c r="I52" s="95"/>
      <c r="J52" s="98"/>
      <c r="K52" s="98"/>
      <c r="L52" s="98"/>
    </row>
    <row r="53" spans="2:12" ht="26.25" customHeight="1" thickBot="1" x14ac:dyDescent="0.25">
      <c r="B53" s="158"/>
      <c r="C53" s="151"/>
      <c r="D53" s="37" t="s">
        <v>405</v>
      </c>
      <c r="E53" s="38" t="s">
        <v>406</v>
      </c>
      <c r="F53" s="39" t="s">
        <v>407</v>
      </c>
      <c r="G53" s="40">
        <v>190</v>
      </c>
      <c r="H53" s="95"/>
      <c r="I53" s="95"/>
      <c r="J53" s="98"/>
      <c r="K53" s="98"/>
      <c r="L53" s="98"/>
    </row>
    <row r="54" spans="2:12" ht="45.75" customHeight="1" thickBot="1" x14ac:dyDescent="0.25">
      <c r="B54" s="158"/>
      <c r="C54" s="151"/>
      <c r="D54" s="37" t="s">
        <v>408</v>
      </c>
      <c r="E54" s="38" t="s">
        <v>409</v>
      </c>
      <c r="F54" s="39" t="s">
        <v>407</v>
      </c>
      <c r="G54" s="40">
        <v>140</v>
      </c>
      <c r="H54" s="95"/>
      <c r="I54" s="95"/>
      <c r="J54" s="98"/>
      <c r="K54" s="98"/>
      <c r="L54" s="98"/>
    </row>
    <row r="55" spans="2:12" ht="15.75" thickBot="1" x14ac:dyDescent="0.25">
      <c r="B55" s="158"/>
      <c r="C55" s="151"/>
      <c r="D55" s="37" t="s">
        <v>77</v>
      </c>
      <c r="E55" s="38" t="s">
        <v>78</v>
      </c>
      <c r="F55" s="39" t="s">
        <v>384</v>
      </c>
      <c r="G55" s="42">
        <v>12</v>
      </c>
      <c r="H55" s="95"/>
      <c r="I55" s="95"/>
      <c r="J55" s="98"/>
      <c r="K55" s="98"/>
      <c r="L55" s="98"/>
    </row>
    <row r="56" spans="2:12" ht="15.75" thickBot="1" x14ac:dyDescent="0.25">
      <c r="B56" s="158"/>
      <c r="C56" s="151"/>
      <c r="D56" s="37" t="s">
        <v>79</v>
      </c>
      <c r="E56" s="38" t="s">
        <v>80</v>
      </c>
      <c r="F56" s="39" t="s">
        <v>384</v>
      </c>
      <c r="G56" s="40">
        <f>[1]ΣΧΕΔΙΑΣΜΟΣ!M35</f>
        <v>18</v>
      </c>
      <c r="H56" s="95"/>
      <c r="I56" s="95"/>
      <c r="J56" s="98"/>
      <c r="K56" s="98"/>
      <c r="L56" s="98"/>
    </row>
    <row r="57" spans="2:12" ht="13.5" thickBot="1" x14ac:dyDescent="0.25">
      <c r="B57" s="158"/>
      <c r="C57" s="151"/>
      <c r="D57" s="37" t="s">
        <v>81</v>
      </c>
      <c r="E57" s="38" t="s">
        <v>82</v>
      </c>
      <c r="F57" s="39" t="s">
        <v>83</v>
      </c>
      <c r="G57" s="40">
        <f>[1]ΣΧΕΔΙΑΣΜΟΣ!M36</f>
        <v>15</v>
      </c>
      <c r="H57" s="95"/>
      <c r="I57" s="95"/>
      <c r="J57" s="98"/>
      <c r="K57" s="98"/>
      <c r="L57" s="98"/>
    </row>
    <row r="58" spans="2:12" ht="13.5" thickBot="1" x14ac:dyDescent="0.25">
      <c r="B58" s="159"/>
      <c r="C58" s="152"/>
      <c r="D58" s="37" t="s">
        <v>84</v>
      </c>
      <c r="E58" s="38" t="s">
        <v>85</v>
      </c>
      <c r="F58" s="39" t="s">
        <v>83</v>
      </c>
      <c r="G58" s="40">
        <f>[1]ΣΧΕΔΙΑΣΜΟΣ!M37</f>
        <v>18</v>
      </c>
      <c r="H58" s="95"/>
      <c r="I58" s="95"/>
      <c r="J58" s="98"/>
      <c r="K58" s="98"/>
      <c r="L58" s="98"/>
    </row>
    <row r="59" spans="2:12" ht="13.5" thickBot="1" x14ac:dyDescent="0.25">
      <c r="B59" s="160" t="s">
        <v>463</v>
      </c>
      <c r="C59" s="160"/>
      <c r="D59" s="160"/>
      <c r="E59" s="160"/>
      <c r="F59" s="160"/>
      <c r="G59" s="160"/>
      <c r="H59" s="160"/>
      <c r="I59" s="160"/>
      <c r="J59" s="160"/>
      <c r="K59" s="160"/>
      <c r="L59" s="97">
        <v>0</v>
      </c>
    </row>
    <row r="60" spans="2:12" ht="15.75" customHeight="1" thickBot="1" x14ac:dyDescent="0.25">
      <c r="B60" s="157" t="s">
        <v>86</v>
      </c>
      <c r="C60" s="150" t="s">
        <v>87</v>
      </c>
      <c r="D60" s="49" t="s">
        <v>88</v>
      </c>
      <c r="E60" s="50" t="s">
        <v>89</v>
      </c>
      <c r="F60" s="39" t="s">
        <v>384</v>
      </c>
      <c r="G60" s="40">
        <f>[1]ΣΧΕΔΙΑΣΜΟΣ!M40</f>
        <v>100</v>
      </c>
      <c r="H60" s="95"/>
      <c r="I60" s="95"/>
      <c r="J60" s="98"/>
      <c r="K60" s="98"/>
      <c r="L60" s="98"/>
    </row>
    <row r="61" spans="2:12" ht="15.75" thickBot="1" x14ac:dyDescent="0.25">
      <c r="B61" s="158"/>
      <c r="C61" s="151"/>
      <c r="D61" s="37" t="s">
        <v>90</v>
      </c>
      <c r="E61" s="38" t="s">
        <v>91</v>
      </c>
      <c r="F61" s="39" t="s">
        <v>384</v>
      </c>
      <c r="G61" s="40">
        <v>140</v>
      </c>
      <c r="H61" s="95"/>
      <c r="I61" s="95"/>
      <c r="J61" s="98"/>
      <c r="K61" s="98"/>
      <c r="L61" s="98"/>
    </row>
    <row r="62" spans="2:12" ht="15.75" thickBot="1" x14ac:dyDescent="0.25">
      <c r="B62" s="158"/>
      <c r="C62" s="151"/>
      <c r="D62" s="37" t="s">
        <v>92</v>
      </c>
      <c r="E62" s="38" t="s">
        <v>93</v>
      </c>
      <c r="F62" s="39" t="s">
        <v>391</v>
      </c>
      <c r="G62" s="42">
        <f>[1]ΣΧΕΔΙΑΣΜΟΣ!M47</f>
        <v>73</v>
      </c>
      <c r="H62" s="95"/>
      <c r="I62" s="95"/>
      <c r="J62" s="98"/>
      <c r="K62" s="98"/>
      <c r="L62" s="98"/>
    </row>
    <row r="63" spans="2:12" ht="15.75" thickBot="1" x14ac:dyDescent="0.25">
      <c r="B63" s="158"/>
      <c r="C63" s="151"/>
      <c r="D63" s="37" t="s">
        <v>94</v>
      </c>
      <c r="E63" s="38" t="s">
        <v>95</v>
      </c>
      <c r="F63" s="39" t="s">
        <v>384</v>
      </c>
      <c r="G63" s="40">
        <f>[1]ΣΧΕΔΙΑΣΜΟΣ!M42</f>
        <v>18</v>
      </c>
      <c r="H63" s="95"/>
      <c r="I63" s="95"/>
      <c r="J63" s="98"/>
      <c r="K63" s="98"/>
      <c r="L63" s="98"/>
    </row>
    <row r="64" spans="2:12" ht="15.75" thickBot="1" x14ac:dyDescent="0.25">
      <c r="B64" s="158"/>
      <c r="C64" s="151"/>
      <c r="D64" s="37" t="s">
        <v>96</v>
      </c>
      <c r="E64" s="38" t="s">
        <v>97</v>
      </c>
      <c r="F64" s="39" t="s">
        <v>384</v>
      </c>
      <c r="G64" s="40">
        <v>25</v>
      </c>
      <c r="H64" s="95"/>
      <c r="I64" s="95"/>
      <c r="J64" s="98"/>
      <c r="K64" s="98"/>
      <c r="L64" s="98"/>
    </row>
    <row r="65" spans="2:12" ht="15.75" thickBot="1" x14ac:dyDescent="0.25">
      <c r="B65" s="158"/>
      <c r="C65" s="151"/>
      <c r="D65" s="37" t="s">
        <v>98</v>
      </c>
      <c r="E65" s="38" t="s">
        <v>99</v>
      </c>
      <c r="F65" s="39" t="s">
        <v>384</v>
      </c>
      <c r="G65" s="40">
        <f>[1]ΣΧΕΔΙΑΣΜΟΣ!M43</f>
        <v>30</v>
      </c>
      <c r="H65" s="95"/>
      <c r="I65" s="95"/>
      <c r="J65" s="98"/>
      <c r="K65" s="98"/>
      <c r="L65" s="98"/>
    </row>
    <row r="66" spans="2:12" ht="15.75" thickBot="1" x14ac:dyDescent="0.25">
      <c r="B66" s="158"/>
      <c r="C66" s="151"/>
      <c r="D66" s="37" t="s">
        <v>100</v>
      </c>
      <c r="E66" s="38" t="s">
        <v>101</v>
      </c>
      <c r="F66" s="39" t="s">
        <v>384</v>
      </c>
      <c r="G66" s="40">
        <v>20</v>
      </c>
      <c r="H66" s="95"/>
      <c r="I66" s="95"/>
      <c r="J66" s="98"/>
      <c r="K66" s="98"/>
      <c r="L66" s="98"/>
    </row>
    <row r="67" spans="2:12" ht="15.75" customHeight="1" thickBot="1" x14ac:dyDescent="0.25">
      <c r="B67" s="158"/>
      <c r="C67" s="151"/>
      <c r="D67" s="37" t="s">
        <v>102</v>
      </c>
      <c r="E67" s="38" t="s">
        <v>103</v>
      </c>
      <c r="F67" s="39" t="s">
        <v>384</v>
      </c>
      <c r="G67" s="40">
        <v>25</v>
      </c>
      <c r="H67" s="95"/>
      <c r="I67" s="95"/>
      <c r="J67" s="98"/>
      <c r="K67" s="98"/>
      <c r="L67" s="98"/>
    </row>
    <row r="68" spans="2:12" ht="15.75" thickBot="1" x14ac:dyDescent="0.25">
      <c r="B68" s="158"/>
      <c r="C68" s="151"/>
      <c r="D68" s="37" t="s">
        <v>104</v>
      </c>
      <c r="E68" s="38" t="s">
        <v>105</v>
      </c>
      <c r="F68" s="39" t="s">
        <v>384</v>
      </c>
      <c r="G68" s="40">
        <f>[1]ΣΧΕΔΙΑΣΜΟΣ!M46</f>
        <v>34</v>
      </c>
      <c r="H68" s="95"/>
      <c r="I68" s="95"/>
      <c r="J68" s="98"/>
      <c r="K68" s="98"/>
      <c r="L68" s="98"/>
    </row>
    <row r="69" spans="2:12" ht="26.25" thickBot="1" x14ac:dyDescent="0.25">
      <c r="B69" s="158"/>
      <c r="C69" s="151"/>
      <c r="D69" s="37" t="s">
        <v>106</v>
      </c>
      <c r="E69" s="41" t="s">
        <v>107</v>
      </c>
      <c r="F69" s="39" t="s">
        <v>384</v>
      </c>
      <c r="G69" s="40">
        <f>[1]ΣΧΕΔΙΑΣΜΟΣ!M49</f>
        <v>55</v>
      </c>
      <c r="H69" s="95"/>
      <c r="I69" s="95"/>
      <c r="J69" s="98"/>
      <c r="K69" s="98"/>
      <c r="L69" s="98"/>
    </row>
    <row r="70" spans="2:12" ht="15.75" customHeight="1" thickBot="1" x14ac:dyDescent="0.25">
      <c r="B70" s="158"/>
      <c r="C70" s="151"/>
      <c r="D70" s="37" t="s">
        <v>102</v>
      </c>
      <c r="E70" s="38" t="s">
        <v>108</v>
      </c>
      <c r="F70" s="39" t="s">
        <v>384</v>
      </c>
      <c r="G70" s="40">
        <v>40</v>
      </c>
      <c r="H70" s="95"/>
      <c r="I70" s="95"/>
      <c r="J70" s="98"/>
      <c r="K70" s="98"/>
      <c r="L70" s="98"/>
    </row>
    <row r="71" spans="2:12" ht="26.25" thickBot="1" x14ac:dyDescent="0.25">
      <c r="B71" s="158"/>
      <c r="C71" s="152"/>
      <c r="D71" s="37" t="s">
        <v>104</v>
      </c>
      <c r="E71" s="41" t="s">
        <v>109</v>
      </c>
      <c r="F71" s="39" t="s">
        <v>384</v>
      </c>
      <c r="G71" s="40">
        <v>65</v>
      </c>
      <c r="H71" s="95"/>
      <c r="I71" s="95"/>
      <c r="J71" s="98"/>
      <c r="K71" s="98"/>
      <c r="L71" s="98"/>
    </row>
    <row r="72" spans="2:12" ht="13.5" thickBot="1" x14ac:dyDescent="0.25">
      <c r="B72" s="158"/>
      <c r="C72" s="37"/>
      <c r="D72" s="37"/>
      <c r="E72" s="41"/>
      <c r="F72" s="39"/>
      <c r="G72" s="40"/>
      <c r="H72" s="95"/>
      <c r="I72" s="95"/>
      <c r="J72" s="98"/>
      <c r="K72" s="98"/>
      <c r="L72" s="98"/>
    </row>
    <row r="73" spans="2:12" ht="50.25" customHeight="1" thickBot="1" x14ac:dyDescent="0.25">
      <c r="B73" s="158"/>
      <c r="C73" s="150" t="s">
        <v>110</v>
      </c>
      <c r="D73" s="37" t="s">
        <v>111</v>
      </c>
      <c r="E73" s="41" t="s">
        <v>112</v>
      </c>
      <c r="F73" s="39" t="s">
        <v>384</v>
      </c>
      <c r="G73" s="40">
        <f>[1]ΣΧΕΔΙΑΣΜΟΣ!M57</f>
        <v>13.5</v>
      </c>
      <c r="H73" s="95"/>
      <c r="I73" s="95"/>
      <c r="J73" s="98"/>
      <c r="K73" s="98"/>
      <c r="L73" s="98"/>
    </row>
    <row r="74" spans="2:12" ht="43.5" customHeight="1" thickBot="1" x14ac:dyDescent="0.25">
      <c r="B74" s="158"/>
      <c r="C74" s="151"/>
      <c r="D74" s="37" t="s">
        <v>113</v>
      </c>
      <c r="E74" s="41" t="s">
        <v>114</v>
      </c>
      <c r="F74" s="39" t="s">
        <v>384</v>
      </c>
      <c r="G74" s="40">
        <f>[1]ΣΧΕΔΙΑΣΜΟΣ!M64</f>
        <v>27</v>
      </c>
      <c r="H74" s="95"/>
      <c r="I74" s="95"/>
      <c r="J74" s="98"/>
      <c r="K74" s="98"/>
      <c r="L74" s="98"/>
    </row>
    <row r="75" spans="2:12" ht="24.75" customHeight="1" thickBot="1" x14ac:dyDescent="0.25">
      <c r="B75" s="158"/>
      <c r="C75" s="151"/>
      <c r="D75" s="37" t="s">
        <v>115</v>
      </c>
      <c r="E75" s="38" t="s">
        <v>116</v>
      </c>
      <c r="F75" s="39" t="s">
        <v>384</v>
      </c>
      <c r="G75" s="42">
        <v>20</v>
      </c>
      <c r="H75" s="95"/>
      <c r="I75" s="95"/>
      <c r="J75" s="98"/>
      <c r="K75" s="98"/>
      <c r="L75" s="98"/>
    </row>
    <row r="76" spans="2:12" ht="15.75" thickBot="1" x14ac:dyDescent="0.25">
      <c r="B76" s="158"/>
      <c r="C76" s="151"/>
      <c r="D76" s="37" t="s">
        <v>117</v>
      </c>
      <c r="E76" s="38" t="s">
        <v>118</v>
      </c>
      <c r="F76" s="39" t="s">
        <v>384</v>
      </c>
      <c r="G76" s="42">
        <v>16</v>
      </c>
      <c r="H76" s="95"/>
      <c r="I76" s="95"/>
      <c r="J76" s="98"/>
      <c r="K76" s="98"/>
      <c r="L76" s="98"/>
    </row>
    <row r="77" spans="2:12" ht="15.75" thickBot="1" x14ac:dyDescent="0.25">
      <c r="B77" s="158"/>
      <c r="C77" s="151"/>
      <c r="D77" s="37" t="s">
        <v>119</v>
      </c>
      <c r="E77" s="38" t="s">
        <v>120</v>
      </c>
      <c r="F77" s="39" t="s">
        <v>384</v>
      </c>
      <c r="G77" s="42">
        <v>16</v>
      </c>
      <c r="H77" s="95"/>
      <c r="I77" s="95"/>
      <c r="J77" s="98"/>
      <c r="K77" s="98"/>
      <c r="L77" s="98"/>
    </row>
    <row r="78" spans="2:12" ht="32.25" customHeight="1" thickBot="1" x14ac:dyDescent="0.25">
      <c r="B78" s="158"/>
      <c r="C78" s="156"/>
      <c r="D78" s="37" t="s">
        <v>121</v>
      </c>
      <c r="E78" s="41" t="s">
        <v>122</v>
      </c>
      <c r="F78" s="39" t="s">
        <v>384</v>
      </c>
      <c r="G78" s="40">
        <v>20</v>
      </c>
      <c r="H78" s="95"/>
      <c r="I78" s="95"/>
      <c r="J78" s="98"/>
      <c r="K78" s="98"/>
      <c r="L78" s="98"/>
    </row>
    <row r="79" spans="2:12" ht="13.5" thickBot="1" x14ac:dyDescent="0.25">
      <c r="B79" s="158"/>
      <c r="C79" s="37"/>
      <c r="D79" s="37"/>
      <c r="E79" s="41"/>
      <c r="F79" s="39"/>
      <c r="G79" s="40"/>
      <c r="H79" s="95"/>
      <c r="I79" s="95"/>
      <c r="J79" s="98"/>
      <c r="K79" s="98"/>
      <c r="L79" s="98"/>
    </row>
    <row r="80" spans="2:12" ht="15.75" thickBot="1" x14ac:dyDescent="0.25">
      <c r="B80" s="158"/>
      <c r="C80" s="150" t="s">
        <v>123</v>
      </c>
      <c r="D80" s="37" t="s">
        <v>124</v>
      </c>
      <c r="E80" s="41" t="s">
        <v>125</v>
      </c>
      <c r="F80" s="39" t="s">
        <v>384</v>
      </c>
      <c r="G80" s="40">
        <f>[1]ΣΧΕΔΙΑΣΜΟΣ!M97</f>
        <v>36</v>
      </c>
      <c r="H80" s="95"/>
      <c r="I80" s="95"/>
      <c r="J80" s="98"/>
      <c r="K80" s="98"/>
      <c r="L80" s="98"/>
    </row>
    <row r="81" spans="2:12" ht="15.75" thickBot="1" x14ac:dyDescent="0.25">
      <c r="B81" s="158"/>
      <c r="C81" s="151"/>
      <c r="D81" s="37" t="s">
        <v>126</v>
      </c>
      <c r="E81" s="41" t="s">
        <v>127</v>
      </c>
      <c r="F81" s="39" t="s">
        <v>384</v>
      </c>
      <c r="G81" s="40">
        <f>[1]ΣΧΕΔΙΑΣΜΟΣ!M104</f>
        <v>35</v>
      </c>
      <c r="H81" s="95"/>
      <c r="I81" s="95"/>
      <c r="J81" s="98"/>
      <c r="K81" s="98"/>
      <c r="L81" s="98"/>
    </row>
    <row r="82" spans="2:12" ht="15.75" thickBot="1" x14ac:dyDescent="0.25">
      <c r="B82" s="158"/>
      <c r="C82" s="151"/>
      <c r="D82" s="37" t="s">
        <v>128</v>
      </c>
      <c r="E82" s="38" t="s">
        <v>129</v>
      </c>
      <c r="F82" s="39" t="s">
        <v>384</v>
      </c>
      <c r="G82" s="40">
        <f>[1]ΣΧΕΔΙΑΣΜΟΣ!M100</f>
        <v>32</v>
      </c>
      <c r="H82" s="95"/>
      <c r="I82" s="95"/>
      <c r="J82" s="98"/>
      <c r="K82" s="98"/>
      <c r="L82" s="98"/>
    </row>
    <row r="83" spans="2:12" ht="15.75" thickBot="1" x14ac:dyDescent="0.25">
      <c r="B83" s="158"/>
      <c r="C83" s="151"/>
      <c r="D83" s="37" t="s">
        <v>130</v>
      </c>
      <c r="E83" s="38" t="s">
        <v>131</v>
      </c>
      <c r="F83" s="39" t="s">
        <v>384</v>
      </c>
      <c r="G83" s="40">
        <v>40</v>
      </c>
      <c r="H83" s="95"/>
      <c r="I83" s="95"/>
      <c r="J83" s="98"/>
      <c r="K83" s="98"/>
      <c r="L83" s="98"/>
    </row>
    <row r="84" spans="2:12" ht="15.75" thickBot="1" x14ac:dyDescent="0.25">
      <c r="B84" s="158"/>
      <c r="C84" s="151"/>
      <c r="D84" s="37" t="s">
        <v>132</v>
      </c>
      <c r="E84" s="38" t="s">
        <v>133</v>
      </c>
      <c r="F84" s="39" t="s">
        <v>384</v>
      </c>
      <c r="G84" s="40">
        <v>60</v>
      </c>
      <c r="H84" s="95"/>
      <c r="I84" s="95"/>
      <c r="J84" s="98"/>
      <c r="K84" s="98"/>
      <c r="L84" s="98"/>
    </row>
    <row r="85" spans="2:12" ht="15.75" thickBot="1" x14ac:dyDescent="0.25">
      <c r="B85" s="158"/>
      <c r="C85" s="151"/>
      <c r="D85" s="37" t="s">
        <v>134</v>
      </c>
      <c r="E85" s="38" t="s">
        <v>410</v>
      </c>
      <c r="F85" s="39" t="s">
        <v>384</v>
      </c>
      <c r="G85" s="40">
        <f>[1]ΣΧΕΔΙΑΣΜΟΣ!M101</f>
        <v>75</v>
      </c>
      <c r="H85" s="95"/>
      <c r="I85" s="95"/>
      <c r="J85" s="98"/>
      <c r="K85" s="98"/>
      <c r="L85" s="98"/>
    </row>
    <row r="86" spans="2:12" ht="26.25" thickBot="1" x14ac:dyDescent="0.25">
      <c r="B86" s="158"/>
      <c r="C86" s="156"/>
      <c r="D86" s="37" t="s">
        <v>135</v>
      </c>
      <c r="E86" s="41" t="s">
        <v>136</v>
      </c>
      <c r="F86" s="39" t="s">
        <v>137</v>
      </c>
      <c r="G86" s="40">
        <f>[1]ΣΧΕΔΙΑΣΜΟΣ!M105</f>
        <v>10</v>
      </c>
      <c r="H86" s="95"/>
      <c r="I86" s="95"/>
      <c r="J86" s="98"/>
      <c r="K86" s="98"/>
      <c r="L86" s="98"/>
    </row>
    <row r="87" spans="2:12" ht="13.5" thickBot="1" x14ac:dyDescent="0.25">
      <c r="B87" s="158"/>
      <c r="C87" s="37"/>
      <c r="D87" s="37"/>
      <c r="E87" s="41"/>
      <c r="F87" s="39"/>
      <c r="G87" s="40"/>
      <c r="H87" s="95"/>
      <c r="I87" s="95"/>
      <c r="J87" s="98"/>
      <c r="K87" s="98"/>
      <c r="L87" s="98"/>
    </row>
    <row r="88" spans="2:12" ht="27" customHeight="1" thickBot="1" x14ac:dyDescent="0.25">
      <c r="B88" s="158"/>
      <c r="C88" s="150" t="s">
        <v>138</v>
      </c>
      <c r="D88" s="37" t="s">
        <v>139</v>
      </c>
      <c r="E88" s="41" t="s">
        <v>140</v>
      </c>
      <c r="F88" s="39" t="s">
        <v>384</v>
      </c>
      <c r="G88" s="40">
        <v>30</v>
      </c>
      <c r="H88" s="95"/>
      <c r="I88" s="95"/>
      <c r="J88" s="98"/>
      <c r="K88" s="98"/>
      <c r="L88" s="98"/>
    </row>
    <row r="89" spans="2:12" ht="15.75" thickBot="1" x14ac:dyDescent="0.25">
      <c r="B89" s="158"/>
      <c r="C89" s="151"/>
      <c r="D89" s="37" t="s">
        <v>141</v>
      </c>
      <c r="E89" s="41" t="s">
        <v>142</v>
      </c>
      <c r="F89" s="39" t="s">
        <v>384</v>
      </c>
      <c r="G89" s="40">
        <v>35</v>
      </c>
      <c r="H89" s="95"/>
      <c r="I89" s="95"/>
      <c r="J89" s="98"/>
      <c r="K89" s="98"/>
      <c r="L89" s="98"/>
    </row>
    <row r="90" spans="2:12" ht="16.5" customHeight="1" thickBot="1" x14ac:dyDescent="0.25">
      <c r="B90" s="158"/>
      <c r="C90" s="151"/>
      <c r="D90" s="37"/>
      <c r="E90" s="41"/>
      <c r="F90" s="39"/>
      <c r="G90" s="40"/>
      <c r="H90" s="95"/>
      <c r="I90" s="95"/>
      <c r="J90" s="98"/>
      <c r="K90" s="98"/>
      <c r="L90" s="98"/>
    </row>
    <row r="91" spans="2:12" ht="15.75" thickBot="1" x14ac:dyDescent="0.25">
      <c r="B91" s="158"/>
      <c r="C91" s="151"/>
      <c r="D91" s="37" t="s">
        <v>143</v>
      </c>
      <c r="E91" s="41" t="s">
        <v>144</v>
      </c>
      <c r="F91" s="39" t="s">
        <v>384</v>
      </c>
      <c r="G91" s="40">
        <v>95</v>
      </c>
      <c r="H91" s="95"/>
      <c r="I91" s="95"/>
      <c r="J91" s="98"/>
      <c r="K91" s="98"/>
      <c r="L91" s="98"/>
    </row>
    <row r="92" spans="2:12" ht="19.5" customHeight="1" thickBot="1" x14ac:dyDescent="0.25">
      <c r="B92" s="158"/>
      <c r="C92" s="151"/>
      <c r="D92" s="37" t="s">
        <v>145</v>
      </c>
      <c r="E92" s="41" t="s">
        <v>146</v>
      </c>
      <c r="F92" s="39" t="s">
        <v>384</v>
      </c>
      <c r="G92" s="40">
        <f>[1]ΣΧΕΔΙΑΣΜΟΣ!M113</f>
        <v>34</v>
      </c>
      <c r="H92" s="95"/>
      <c r="I92" s="95"/>
      <c r="J92" s="98"/>
      <c r="K92" s="98"/>
      <c r="L92" s="98"/>
    </row>
    <row r="93" spans="2:12" ht="15.75" thickBot="1" x14ac:dyDescent="0.25">
      <c r="B93" s="158"/>
      <c r="C93" s="151"/>
      <c r="D93" s="37" t="s">
        <v>147</v>
      </c>
      <c r="E93" s="41" t="s">
        <v>127</v>
      </c>
      <c r="F93" s="39" t="s">
        <v>384</v>
      </c>
      <c r="G93" s="40">
        <v>35</v>
      </c>
      <c r="H93" s="95"/>
      <c r="I93" s="95"/>
      <c r="J93" s="98"/>
      <c r="K93" s="98"/>
      <c r="L93" s="98"/>
    </row>
    <row r="94" spans="2:12" ht="21.75" customHeight="1" thickBot="1" x14ac:dyDescent="0.25">
      <c r="B94" s="158"/>
      <c r="C94" s="151"/>
      <c r="D94" s="37" t="s">
        <v>148</v>
      </c>
      <c r="E94" s="41" t="s">
        <v>149</v>
      </c>
      <c r="F94" s="39" t="s">
        <v>384</v>
      </c>
      <c r="G94" s="40">
        <v>50</v>
      </c>
      <c r="H94" s="95"/>
      <c r="I94" s="95"/>
      <c r="J94" s="98"/>
      <c r="K94" s="98"/>
      <c r="L94" s="98"/>
    </row>
    <row r="95" spans="2:12" ht="15.75" thickBot="1" x14ac:dyDescent="0.25">
      <c r="B95" s="158"/>
      <c r="C95" s="151"/>
      <c r="D95" s="37" t="s">
        <v>150</v>
      </c>
      <c r="E95" s="41" t="s">
        <v>151</v>
      </c>
      <c r="F95" s="39" t="s">
        <v>384</v>
      </c>
      <c r="G95" s="40">
        <v>80</v>
      </c>
      <c r="H95" s="95"/>
      <c r="I95" s="95"/>
      <c r="J95" s="98"/>
      <c r="K95" s="98"/>
      <c r="L95" s="98"/>
    </row>
    <row r="96" spans="2:12" ht="14.25" customHeight="1" thickBot="1" x14ac:dyDescent="0.25">
      <c r="B96" s="158"/>
      <c r="C96" s="151"/>
      <c r="D96" s="37" t="s">
        <v>152</v>
      </c>
      <c r="E96" s="41" t="s">
        <v>153</v>
      </c>
      <c r="F96" s="39" t="s">
        <v>384</v>
      </c>
      <c r="G96" s="40">
        <v>70</v>
      </c>
      <c r="H96" s="95"/>
      <c r="I96" s="95"/>
      <c r="J96" s="98"/>
      <c r="K96" s="98"/>
      <c r="L96" s="98"/>
    </row>
    <row r="97" spans="2:12" ht="19.5" customHeight="1" thickBot="1" x14ac:dyDescent="0.25">
      <c r="B97" s="158"/>
      <c r="C97" s="151"/>
      <c r="D97" s="37" t="s">
        <v>154</v>
      </c>
      <c r="E97" s="41" t="s">
        <v>155</v>
      </c>
      <c r="F97" s="39" t="s">
        <v>384</v>
      </c>
      <c r="G97" s="40">
        <v>80</v>
      </c>
      <c r="H97" s="95"/>
      <c r="I97" s="95"/>
      <c r="J97" s="98"/>
      <c r="K97" s="98"/>
      <c r="L97" s="98"/>
    </row>
    <row r="98" spans="2:12" ht="31.5" customHeight="1" thickBot="1" x14ac:dyDescent="0.25">
      <c r="B98" s="158"/>
      <c r="C98" s="151"/>
      <c r="D98" s="37" t="s">
        <v>156</v>
      </c>
      <c r="E98" s="41" t="s">
        <v>157</v>
      </c>
      <c r="F98" s="39" t="s">
        <v>384</v>
      </c>
      <c r="G98" s="40">
        <v>30</v>
      </c>
      <c r="H98" s="95"/>
      <c r="I98" s="95"/>
      <c r="J98" s="98"/>
      <c r="K98" s="98"/>
      <c r="L98" s="98"/>
    </row>
    <row r="99" spans="2:12" ht="17.25" customHeight="1" thickBot="1" x14ac:dyDescent="0.25">
      <c r="B99" s="159"/>
      <c r="C99" s="152"/>
      <c r="D99" s="37" t="s">
        <v>411</v>
      </c>
      <c r="E99" s="41" t="s">
        <v>158</v>
      </c>
      <c r="F99" s="39" t="s">
        <v>384</v>
      </c>
      <c r="G99" s="40">
        <v>20</v>
      </c>
      <c r="H99" s="95"/>
      <c r="I99" s="95"/>
      <c r="J99" s="98"/>
      <c r="K99" s="98"/>
      <c r="L99" s="98"/>
    </row>
    <row r="100" spans="2:12" ht="17.25" customHeight="1" thickBot="1" x14ac:dyDescent="0.25">
      <c r="B100" s="160" t="s">
        <v>464</v>
      </c>
      <c r="C100" s="160"/>
      <c r="D100" s="160"/>
      <c r="E100" s="160"/>
      <c r="F100" s="160"/>
      <c r="G100" s="160"/>
      <c r="H100" s="160"/>
      <c r="I100" s="160"/>
      <c r="J100" s="160"/>
      <c r="K100" s="160"/>
      <c r="L100" s="97">
        <v>0</v>
      </c>
    </row>
    <row r="101" spans="2:12" ht="19.5" customHeight="1" thickBot="1" x14ac:dyDescent="0.25">
      <c r="B101" s="157" t="s">
        <v>159</v>
      </c>
      <c r="C101" s="153" t="s">
        <v>160</v>
      </c>
      <c r="D101" s="49" t="s">
        <v>161</v>
      </c>
      <c r="E101" s="50" t="s">
        <v>162</v>
      </c>
      <c r="F101" s="39" t="s">
        <v>384</v>
      </c>
      <c r="G101" s="40">
        <v>140</v>
      </c>
      <c r="H101" s="95"/>
      <c r="I101" s="95"/>
      <c r="J101" s="98"/>
      <c r="K101" s="98"/>
      <c r="L101" s="98"/>
    </row>
    <row r="102" spans="2:12" ht="15" customHeight="1" thickBot="1" x14ac:dyDescent="0.25">
      <c r="B102" s="158"/>
      <c r="C102" s="154"/>
      <c r="D102" s="37" t="s">
        <v>163</v>
      </c>
      <c r="E102" s="41" t="s">
        <v>164</v>
      </c>
      <c r="F102" s="39" t="s">
        <v>384</v>
      </c>
      <c r="G102" s="40">
        <v>170</v>
      </c>
      <c r="H102" s="95"/>
      <c r="I102" s="95"/>
      <c r="J102" s="98"/>
      <c r="K102" s="98"/>
      <c r="L102" s="98"/>
    </row>
    <row r="103" spans="2:12" ht="27.75" customHeight="1" thickBot="1" x14ac:dyDescent="0.25">
      <c r="B103" s="158"/>
      <c r="C103" s="154"/>
      <c r="D103" s="37" t="s">
        <v>165</v>
      </c>
      <c r="E103" s="41" t="s">
        <v>166</v>
      </c>
      <c r="F103" s="39" t="s">
        <v>384</v>
      </c>
      <c r="G103" s="40">
        <v>250</v>
      </c>
      <c r="H103" s="95"/>
      <c r="I103" s="95"/>
      <c r="J103" s="98"/>
      <c r="K103" s="98"/>
      <c r="L103" s="98"/>
    </row>
    <row r="104" spans="2:12" ht="25.5" customHeight="1" thickBot="1" x14ac:dyDescent="0.25">
      <c r="B104" s="158"/>
      <c r="C104" s="154"/>
      <c r="D104" s="37" t="s">
        <v>167</v>
      </c>
      <c r="E104" s="41" t="s">
        <v>168</v>
      </c>
      <c r="F104" s="39" t="s">
        <v>384</v>
      </c>
      <c r="G104" s="40">
        <v>300</v>
      </c>
      <c r="H104" s="95"/>
      <c r="I104" s="95"/>
      <c r="J104" s="98"/>
      <c r="K104" s="98"/>
      <c r="L104" s="98"/>
    </row>
    <row r="105" spans="2:12" ht="26.25" thickBot="1" x14ac:dyDescent="0.25">
      <c r="B105" s="158"/>
      <c r="C105" s="154"/>
      <c r="D105" s="37" t="s">
        <v>169</v>
      </c>
      <c r="E105" s="41" t="s">
        <v>170</v>
      </c>
      <c r="F105" s="39" t="s">
        <v>384</v>
      </c>
      <c r="G105" s="40">
        <v>250</v>
      </c>
      <c r="H105" s="95"/>
      <c r="I105" s="95"/>
      <c r="J105" s="98"/>
      <c r="K105" s="98"/>
      <c r="L105" s="98"/>
    </row>
    <row r="106" spans="2:12" ht="18" customHeight="1" thickBot="1" x14ac:dyDescent="0.25">
      <c r="B106" s="158"/>
      <c r="C106" s="154"/>
      <c r="D106" s="37" t="s">
        <v>171</v>
      </c>
      <c r="E106" s="41" t="s">
        <v>172</v>
      </c>
      <c r="F106" s="39" t="s">
        <v>384</v>
      </c>
      <c r="G106" s="40">
        <v>150</v>
      </c>
      <c r="H106" s="95"/>
      <c r="I106" s="95"/>
      <c r="J106" s="98"/>
      <c r="K106" s="98"/>
      <c r="L106" s="98"/>
    </row>
    <row r="107" spans="2:12" ht="15.75" thickBot="1" x14ac:dyDescent="0.25">
      <c r="B107" s="158"/>
      <c r="C107" s="154"/>
      <c r="D107" s="37" t="s">
        <v>173</v>
      </c>
      <c r="E107" s="41" t="s">
        <v>412</v>
      </c>
      <c r="F107" s="39" t="s">
        <v>384</v>
      </c>
      <c r="G107" s="40">
        <v>220</v>
      </c>
      <c r="H107" s="95"/>
      <c r="I107" s="95"/>
      <c r="J107" s="98"/>
      <c r="K107" s="98"/>
      <c r="L107" s="98"/>
    </row>
    <row r="108" spans="2:12" ht="16.5" customHeight="1" thickBot="1" x14ac:dyDescent="0.25">
      <c r="B108" s="158"/>
      <c r="C108" s="154"/>
      <c r="D108" s="37" t="s">
        <v>174</v>
      </c>
      <c r="E108" s="41" t="s">
        <v>175</v>
      </c>
      <c r="F108" s="39" t="s">
        <v>384</v>
      </c>
      <c r="G108" s="40">
        <v>150</v>
      </c>
      <c r="H108" s="95"/>
      <c r="I108" s="95"/>
      <c r="J108" s="98"/>
      <c r="K108" s="98"/>
      <c r="L108" s="98"/>
    </row>
    <row r="109" spans="2:12" ht="20.25" customHeight="1" thickBot="1" x14ac:dyDescent="0.25">
      <c r="B109" s="158"/>
      <c r="C109" s="154"/>
      <c r="D109" s="37" t="s">
        <v>176</v>
      </c>
      <c r="E109" s="41" t="s">
        <v>177</v>
      </c>
      <c r="F109" s="39" t="s">
        <v>384</v>
      </c>
      <c r="G109" s="40">
        <f>_xlfn.FLOOR.MATH(0.9*2.2*0.0016*7850*5.6*0.9)</f>
        <v>125</v>
      </c>
      <c r="H109" s="95"/>
      <c r="I109" s="95"/>
      <c r="J109" s="98"/>
      <c r="K109" s="98"/>
      <c r="L109" s="98"/>
    </row>
    <row r="110" spans="2:12" ht="17.25" customHeight="1" thickBot="1" x14ac:dyDescent="0.25">
      <c r="B110" s="158"/>
      <c r="C110" s="154"/>
      <c r="D110" s="37" t="s">
        <v>178</v>
      </c>
      <c r="E110" s="41" t="s">
        <v>179</v>
      </c>
      <c r="F110" s="39" t="s">
        <v>384</v>
      </c>
      <c r="G110" s="40">
        <v>100</v>
      </c>
      <c r="H110" s="95"/>
      <c r="I110" s="95"/>
      <c r="J110" s="98"/>
      <c r="K110" s="98"/>
      <c r="L110" s="98"/>
    </row>
    <row r="111" spans="2:12" ht="21.75" customHeight="1" thickBot="1" x14ac:dyDescent="0.25">
      <c r="B111" s="158"/>
      <c r="C111" s="154"/>
      <c r="D111" s="37" t="s">
        <v>180</v>
      </c>
      <c r="E111" s="41" t="s">
        <v>181</v>
      </c>
      <c r="F111" s="39" t="s">
        <v>384</v>
      </c>
      <c r="G111" s="40">
        <v>190</v>
      </c>
      <c r="H111" s="95"/>
      <c r="I111" s="95"/>
      <c r="J111" s="98"/>
      <c r="K111" s="98"/>
      <c r="L111" s="98"/>
    </row>
    <row r="112" spans="2:12" ht="26.25" thickBot="1" x14ac:dyDescent="0.25">
      <c r="B112" s="158"/>
      <c r="C112" s="154"/>
      <c r="D112" s="37" t="s">
        <v>182</v>
      </c>
      <c r="E112" s="41" t="s">
        <v>183</v>
      </c>
      <c r="F112" s="39" t="s">
        <v>384</v>
      </c>
      <c r="G112" s="40">
        <v>350</v>
      </c>
      <c r="H112" s="95"/>
      <c r="I112" s="95"/>
      <c r="J112" s="98"/>
      <c r="K112" s="98"/>
      <c r="L112" s="98"/>
    </row>
    <row r="113" spans="2:12" ht="26.25" thickBot="1" x14ac:dyDescent="0.25">
      <c r="B113" s="158"/>
      <c r="C113" s="154"/>
      <c r="D113" s="37" t="s">
        <v>184</v>
      </c>
      <c r="E113" s="41" t="s">
        <v>185</v>
      </c>
      <c r="F113" s="39" t="s">
        <v>384</v>
      </c>
      <c r="G113" s="40">
        <v>370</v>
      </c>
      <c r="H113" s="95"/>
      <c r="I113" s="95"/>
      <c r="J113" s="98"/>
      <c r="K113" s="98"/>
      <c r="L113" s="98"/>
    </row>
    <row r="114" spans="2:12" ht="26.25" thickBot="1" x14ac:dyDescent="0.25">
      <c r="B114" s="158"/>
      <c r="C114" s="154"/>
      <c r="D114" s="37" t="s">
        <v>186</v>
      </c>
      <c r="E114" s="41" t="s">
        <v>187</v>
      </c>
      <c r="F114" s="39" t="s">
        <v>384</v>
      </c>
      <c r="G114" s="40">
        <v>260</v>
      </c>
      <c r="H114" s="95"/>
      <c r="I114" s="95"/>
      <c r="J114" s="98"/>
      <c r="K114" s="98"/>
      <c r="L114" s="98"/>
    </row>
    <row r="115" spans="2:12" ht="26.25" thickBot="1" x14ac:dyDescent="0.25">
      <c r="B115" s="158"/>
      <c r="C115" s="154"/>
      <c r="D115" s="37" t="s">
        <v>188</v>
      </c>
      <c r="E115" s="41" t="s">
        <v>189</v>
      </c>
      <c r="F115" s="39" t="s">
        <v>384</v>
      </c>
      <c r="G115" s="40">
        <v>290</v>
      </c>
      <c r="H115" s="95"/>
      <c r="I115" s="95"/>
      <c r="J115" s="98"/>
      <c r="K115" s="98"/>
      <c r="L115" s="98"/>
    </row>
    <row r="116" spans="2:12" ht="15.75" thickBot="1" x14ac:dyDescent="0.25">
      <c r="B116" s="158"/>
      <c r="C116" s="154"/>
      <c r="D116" s="37" t="s">
        <v>190</v>
      </c>
      <c r="E116" s="41" t="s">
        <v>191</v>
      </c>
      <c r="F116" s="39" t="s">
        <v>384</v>
      </c>
      <c r="G116" s="40">
        <v>200</v>
      </c>
      <c r="H116" s="95"/>
      <c r="I116" s="95"/>
      <c r="J116" s="98"/>
      <c r="K116" s="98"/>
      <c r="L116" s="98"/>
    </row>
    <row r="117" spans="2:12" ht="22.5" customHeight="1" thickBot="1" x14ac:dyDescent="0.25">
      <c r="B117" s="158"/>
      <c r="C117" s="154"/>
      <c r="D117" s="37" t="s">
        <v>192</v>
      </c>
      <c r="E117" s="41" t="s">
        <v>193</v>
      </c>
      <c r="F117" s="39" t="s">
        <v>384</v>
      </c>
      <c r="G117" s="40">
        <v>135</v>
      </c>
      <c r="H117" s="95"/>
      <c r="I117" s="95"/>
      <c r="J117" s="98"/>
      <c r="K117" s="98"/>
      <c r="L117" s="98"/>
    </row>
    <row r="118" spans="2:12" ht="18" customHeight="1" thickBot="1" x14ac:dyDescent="0.25">
      <c r="B118" s="158"/>
      <c r="C118" s="154"/>
      <c r="D118" s="37" t="s">
        <v>194</v>
      </c>
      <c r="E118" s="41" t="s">
        <v>195</v>
      </c>
      <c r="F118" s="39" t="s">
        <v>384</v>
      </c>
      <c r="G118" s="40">
        <v>120</v>
      </c>
      <c r="H118" s="95"/>
      <c r="I118" s="95"/>
      <c r="J118" s="98"/>
      <c r="K118" s="98"/>
      <c r="L118" s="98"/>
    </row>
    <row r="119" spans="2:12" ht="19.5" customHeight="1" thickBot="1" x14ac:dyDescent="0.25">
      <c r="B119" s="158"/>
      <c r="C119" s="154"/>
      <c r="D119" s="37" t="s">
        <v>196</v>
      </c>
      <c r="E119" s="41" t="s">
        <v>197</v>
      </c>
      <c r="F119" s="39" t="s">
        <v>61</v>
      </c>
      <c r="G119" s="40">
        <v>1000</v>
      </c>
      <c r="H119" s="95"/>
      <c r="I119" s="95"/>
      <c r="J119" s="98"/>
      <c r="K119" s="98"/>
      <c r="L119" s="98"/>
    </row>
    <row r="120" spans="2:12" ht="22.5" customHeight="1" thickBot="1" x14ac:dyDescent="0.25">
      <c r="B120" s="158"/>
      <c r="C120" s="155"/>
      <c r="D120" s="37" t="s">
        <v>198</v>
      </c>
      <c r="E120" s="41" t="s">
        <v>199</v>
      </c>
      <c r="F120" s="39" t="s">
        <v>61</v>
      </c>
      <c r="G120" s="40">
        <v>1500</v>
      </c>
      <c r="H120" s="95"/>
      <c r="I120" s="95"/>
      <c r="J120" s="98"/>
      <c r="K120" s="98"/>
      <c r="L120" s="98"/>
    </row>
    <row r="121" spans="2:12" ht="21.75" customHeight="1" thickBot="1" x14ac:dyDescent="0.25">
      <c r="B121" s="158"/>
      <c r="C121" s="37"/>
      <c r="D121" s="51"/>
      <c r="E121" s="41"/>
      <c r="F121" s="52"/>
      <c r="G121" s="40"/>
      <c r="H121" s="95"/>
      <c r="I121" s="95"/>
      <c r="J121" s="98"/>
      <c r="K121" s="98"/>
      <c r="L121" s="98"/>
    </row>
    <row r="122" spans="2:12" ht="21.75" customHeight="1" thickBot="1" x14ac:dyDescent="0.25">
      <c r="B122" s="158"/>
      <c r="C122" s="153" t="s">
        <v>200</v>
      </c>
      <c r="D122" s="51" t="s">
        <v>201</v>
      </c>
      <c r="E122" s="41" t="s">
        <v>202</v>
      </c>
      <c r="F122" s="52" t="s">
        <v>413</v>
      </c>
      <c r="G122" s="40">
        <v>180</v>
      </c>
      <c r="H122" s="95"/>
      <c r="I122" s="95"/>
      <c r="J122" s="98"/>
      <c r="K122" s="98"/>
      <c r="L122" s="98"/>
    </row>
    <row r="123" spans="2:12" ht="15.75" thickBot="1" x14ac:dyDescent="0.25">
      <c r="B123" s="158"/>
      <c r="C123" s="154"/>
      <c r="D123" s="51" t="s">
        <v>203</v>
      </c>
      <c r="E123" s="41" t="s">
        <v>204</v>
      </c>
      <c r="F123" s="52" t="s">
        <v>413</v>
      </c>
      <c r="G123" s="40">
        <v>200</v>
      </c>
      <c r="H123" s="95"/>
      <c r="I123" s="95"/>
      <c r="J123" s="98"/>
      <c r="K123" s="98"/>
      <c r="L123" s="98"/>
    </row>
    <row r="124" spans="2:12" ht="13.5" thickBot="1" x14ac:dyDescent="0.25">
      <c r="B124" s="158"/>
      <c r="C124" s="154"/>
      <c r="D124" s="51" t="s">
        <v>205</v>
      </c>
      <c r="E124" s="41" t="s">
        <v>206</v>
      </c>
      <c r="F124" s="52" t="s">
        <v>83</v>
      </c>
      <c r="G124" s="40">
        <v>180</v>
      </c>
      <c r="H124" s="95"/>
      <c r="I124" s="95"/>
      <c r="J124" s="98"/>
      <c r="K124" s="98"/>
      <c r="L124" s="98"/>
    </row>
    <row r="125" spans="2:12" ht="13.5" thickBot="1" x14ac:dyDescent="0.25">
      <c r="B125" s="158"/>
      <c r="C125" s="155"/>
      <c r="D125" s="51" t="s">
        <v>207</v>
      </c>
      <c r="E125" s="41" t="s">
        <v>208</v>
      </c>
      <c r="F125" s="52" t="s">
        <v>83</v>
      </c>
      <c r="G125" s="40">
        <v>250</v>
      </c>
      <c r="H125" s="95"/>
      <c r="I125" s="95"/>
      <c r="J125" s="98"/>
      <c r="K125" s="98"/>
      <c r="L125" s="98"/>
    </row>
    <row r="126" spans="2:12" ht="13.5" thickBot="1" x14ac:dyDescent="0.25">
      <c r="B126" s="158"/>
      <c r="C126" s="37"/>
      <c r="D126" s="37"/>
      <c r="E126" s="38"/>
      <c r="F126" s="39"/>
      <c r="G126" s="40"/>
      <c r="H126" s="95"/>
      <c r="I126" s="95"/>
      <c r="J126" s="98"/>
      <c r="K126" s="98"/>
      <c r="L126" s="98"/>
    </row>
    <row r="127" spans="2:12" ht="15.75" thickBot="1" x14ac:dyDescent="0.25">
      <c r="B127" s="158"/>
      <c r="C127" s="150" t="s">
        <v>209</v>
      </c>
      <c r="D127" s="37" t="s">
        <v>210</v>
      </c>
      <c r="E127" s="41" t="s">
        <v>211</v>
      </c>
      <c r="F127" s="39" t="s">
        <v>384</v>
      </c>
      <c r="G127" s="40">
        <v>14</v>
      </c>
      <c r="H127" s="95"/>
      <c r="I127" s="95"/>
      <c r="J127" s="98"/>
      <c r="K127" s="98"/>
      <c r="L127" s="98"/>
    </row>
    <row r="128" spans="2:12" ht="15.75" thickBot="1" x14ac:dyDescent="0.25">
      <c r="B128" s="158"/>
      <c r="C128" s="151"/>
      <c r="D128" s="37" t="s">
        <v>212</v>
      </c>
      <c r="E128" s="41" t="s">
        <v>213</v>
      </c>
      <c r="F128" s="39" t="s">
        <v>384</v>
      </c>
      <c r="G128" s="40">
        <v>10</v>
      </c>
      <c r="H128" s="95"/>
      <c r="I128" s="95"/>
      <c r="J128" s="98"/>
      <c r="K128" s="98"/>
      <c r="L128" s="98"/>
    </row>
    <row r="129" spans="2:12" ht="15.75" thickBot="1" x14ac:dyDescent="0.25">
      <c r="B129" s="158"/>
      <c r="C129" s="151"/>
      <c r="D129" s="37" t="s">
        <v>214</v>
      </c>
      <c r="E129" s="41" t="s">
        <v>215</v>
      </c>
      <c r="F129" s="39" t="s">
        <v>384</v>
      </c>
      <c r="G129" s="40">
        <v>12</v>
      </c>
      <c r="H129" s="95"/>
      <c r="I129" s="95"/>
      <c r="J129" s="98"/>
      <c r="K129" s="98"/>
      <c r="L129" s="98"/>
    </row>
    <row r="130" spans="2:12" ht="15.75" thickBot="1" x14ac:dyDescent="0.25">
      <c r="B130" s="158"/>
      <c r="C130" s="151"/>
      <c r="D130" s="37" t="s">
        <v>216</v>
      </c>
      <c r="E130" s="41" t="s">
        <v>217</v>
      </c>
      <c r="F130" s="39" t="s">
        <v>384</v>
      </c>
      <c r="G130" s="40">
        <v>10</v>
      </c>
      <c r="H130" s="95"/>
      <c r="I130" s="95"/>
      <c r="J130" s="98"/>
      <c r="K130" s="98"/>
      <c r="L130" s="98"/>
    </row>
    <row r="131" spans="2:12" ht="26.25" thickBot="1" x14ac:dyDescent="0.25">
      <c r="B131" s="159"/>
      <c r="C131" s="152"/>
      <c r="D131" s="37" t="s">
        <v>218</v>
      </c>
      <c r="E131" s="41" t="s">
        <v>219</v>
      </c>
      <c r="F131" s="39" t="s">
        <v>384</v>
      </c>
      <c r="G131" s="40">
        <v>35</v>
      </c>
      <c r="H131" s="95"/>
      <c r="I131" s="95"/>
      <c r="J131" s="98"/>
      <c r="K131" s="98"/>
      <c r="L131" s="98"/>
    </row>
    <row r="132" spans="2:12" ht="13.5" thickBot="1" x14ac:dyDescent="0.25">
      <c r="B132" s="160" t="s">
        <v>465</v>
      </c>
      <c r="C132" s="160"/>
      <c r="D132" s="160"/>
      <c r="E132" s="160"/>
      <c r="F132" s="160"/>
      <c r="G132" s="160"/>
      <c r="H132" s="160"/>
      <c r="I132" s="160"/>
      <c r="J132" s="160"/>
      <c r="K132" s="160"/>
      <c r="L132" s="97">
        <v>0</v>
      </c>
    </row>
    <row r="133" spans="2:12" ht="26.25" thickBot="1" x14ac:dyDescent="0.25">
      <c r="B133" s="157" t="s">
        <v>220</v>
      </c>
      <c r="C133" s="150" t="s">
        <v>221</v>
      </c>
      <c r="D133" s="49" t="s">
        <v>222</v>
      </c>
      <c r="E133" s="54" t="s">
        <v>223</v>
      </c>
      <c r="F133" s="39" t="s">
        <v>83</v>
      </c>
      <c r="G133" s="40">
        <v>35</v>
      </c>
      <c r="H133" s="95"/>
      <c r="I133" s="95"/>
      <c r="J133" s="98"/>
      <c r="K133" s="98"/>
      <c r="L133" s="98"/>
    </row>
    <row r="134" spans="2:12" ht="13.5" thickBot="1" x14ac:dyDescent="0.25">
      <c r="B134" s="158"/>
      <c r="C134" s="156"/>
      <c r="D134" s="37" t="s">
        <v>224</v>
      </c>
      <c r="E134" s="41" t="s">
        <v>225</v>
      </c>
      <c r="F134" s="39" t="s">
        <v>83</v>
      </c>
      <c r="G134" s="40">
        <v>60</v>
      </c>
      <c r="H134" s="95"/>
      <c r="I134" s="95"/>
      <c r="J134" s="98"/>
      <c r="K134" s="98"/>
      <c r="L134" s="98"/>
    </row>
    <row r="135" spans="2:12" ht="13.5" thickBot="1" x14ac:dyDescent="0.25">
      <c r="B135" s="158"/>
      <c r="C135" s="37"/>
      <c r="D135" s="51"/>
      <c r="E135" s="41"/>
      <c r="F135" s="52"/>
      <c r="G135" s="40"/>
      <c r="H135" s="95"/>
      <c r="I135" s="95"/>
      <c r="J135" s="98"/>
      <c r="K135" s="98"/>
      <c r="L135" s="98"/>
    </row>
    <row r="136" spans="2:12" ht="15.75" thickBot="1" x14ac:dyDescent="0.25">
      <c r="B136" s="158"/>
      <c r="C136" s="150" t="s">
        <v>226</v>
      </c>
      <c r="D136" s="51" t="s">
        <v>227</v>
      </c>
      <c r="E136" s="41" t="s">
        <v>228</v>
      </c>
      <c r="F136" s="52" t="s">
        <v>384</v>
      </c>
      <c r="G136" s="40">
        <v>100</v>
      </c>
      <c r="H136" s="95"/>
      <c r="I136" s="95"/>
      <c r="J136" s="98"/>
      <c r="K136" s="98"/>
      <c r="L136" s="98"/>
    </row>
    <row r="137" spans="2:12" ht="13.5" thickBot="1" x14ac:dyDescent="0.25">
      <c r="B137" s="158"/>
      <c r="C137" s="156"/>
      <c r="D137" s="51" t="s">
        <v>229</v>
      </c>
      <c r="E137" s="41" t="s">
        <v>230</v>
      </c>
      <c r="F137" s="52" t="s">
        <v>137</v>
      </c>
      <c r="G137" s="40">
        <v>50</v>
      </c>
      <c r="H137" s="95"/>
      <c r="I137" s="95"/>
      <c r="J137" s="98"/>
      <c r="K137" s="98"/>
      <c r="L137" s="98"/>
    </row>
    <row r="138" spans="2:12" ht="13.5" thickBot="1" x14ac:dyDescent="0.25">
      <c r="B138" s="158"/>
      <c r="C138" s="37"/>
      <c r="D138" s="37"/>
      <c r="E138" s="41"/>
      <c r="F138" s="39"/>
      <c r="G138" s="40"/>
      <c r="H138" s="95"/>
      <c r="I138" s="95"/>
      <c r="J138" s="98"/>
      <c r="K138" s="98"/>
      <c r="L138" s="98"/>
    </row>
    <row r="139" spans="2:12" ht="39" customHeight="1" thickBot="1" x14ac:dyDescent="0.25">
      <c r="B139" s="158"/>
      <c r="C139" s="150" t="s">
        <v>231</v>
      </c>
      <c r="D139" s="51" t="s">
        <v>232</v>
      </c>
      <c r="E139" s="41" t="s">
        <v>233</v>
      </c>
      <c r="F139" s="52" t="s">
        <v>384</v>
      </c>
      <c r="G139" s="40">
        <v>25</v>
      </c>
      <c r="H139" s="95"/>
      <c r="I139" s="95"/>
      <c r="J139" s="98"/>
      <c r="K139" s="98"/>
      <c r="L139" s="98"/>
    </row>
    <row r="140" spans="2:12" ht="18.75" customHeight="1" thickBot="1" x14ac:dyDescent="0.25">
      <c r="B140" s="158"/>
      <c r="C140" s="151"/>
      <c r="D140" s="51" t="s">
        <v>234</v>
      </c>
      <c r="E140" s="41" t="s">
        <v>235</v>
      </c>
      <c r="F140" s="52" t="s">
        <v>384</v>
      </c>
      <c r="G140" s="40">
        <v>28</v>
      </c>
      <c r="H140" s="95"/>
      <c r="I140" s="95"/>
      <c r="J140" s="98"/>
      <c r="K140" s="98"/>
      <c r="L140" s="98"/>
    </row>
    <row r="141" spans="2:12" ht="33.75" customHeight="1" thickBot="1" x14ac:dyDescent="0.25">
      <c r="B141" s="158"/>
      <c r="C141" s="151"/>
      <c r="D141" s="51" t="s">
        <v>236</v>
      </c>
      <c r="E141" s="41" t="s">
        <v>237</v>
      </c>
      <c r="F141" s="52" t="s">
        <v>384</v>
      </c>
      <c r="G141" s="40">
        <v>30</v>
      </c>
      <c r="H141" s="95"/>
      <c r="I141" s="95"/>
      <c r="J141" s="98"/>
      <c r="K141" s="98"/>
      <c r="L141" s="98"/>
    </row>
    <row r="142" spans="2:12" ht="18.75" customHeight="1" thickBot="1" x14ac:dyDescent="0.25">
      <c r="B142" s="158"/>
      <c r="C142" s="156"/>
      <c r="D142" s="51" t="s">
        <v>238</v>
      </c>
      <c r="E142" s="41" t="s">
        <v>239</v>
      </c>
      <c r="F142" s="52" t="s">
        <v>384</v>
      </c>
      <c r="G142" s="40">
        <v>22</v>
      </c>
      <c r="H142" s="95"/>
      <c r="I142" s="95"/>
      <c r="J142" s="98"/>
      <c r="K142" s="98"/>
      <c r="L142" s="98"/>
    </row>
    <row r="143" spans="2:12" ht="13.5" thickBot="1" x14ac:dyDescent="0.25">
      <c r="B143" s="158"/>
      <c r="C143" s="55"/>
      <c r="D143" s="37"/>
      <c r="E143" s="41"/>
      <c r="F143" s="39"/>
      <c r="G143" s="40"/>
      <c r="H143" s="95"/>
      <c r="I143" s="95"/>
      <c r="J143" s="98"/>
      <c r="K143" s="98"/>
      <c r="L143" s="98"/>
    </row>
    <row r="144" spans="2:12" ht="52.5" customHeight="1" thickBot="1" x14ac:dyDescent="0.25">
      <c r="B144" s="158"/>
      <c r="C144" s="150" t="s">
        <v>240</v>
      </c>
      <c r="D144" s="37" t="s">
        <v>241</v>
      </c>
      <c r="E144" s="41" t="s">
        <v>242</v>
      </c>
      <c r="F144" s="39" t="s">
        <v>384</v>
      </c>
      <c r="G144" s="40">
        <v>84</v>
      </c>
      <c r="H144" s="95"/>
      <c r="I144" s="95"/>
      <c r="J144" s="98"/>
      <c r="K144" s="98"/>
      <c r="L144" s="98"/>
    </row>
    <row r="145" spans="2:12" ht="51.75" customHeight="1" thickBot="1" x14ac:dyDescent="0.25">
      <c r="B145" s="158"/>
      <c r="C145" s="151"/>
      <c r="D145" s="37" t="s">
        <v>243</v>
      </c>
      <c r="E145" s="41" t="s">
        <v>244</v>
      </c>
      <c r="F145" s="39" t="s">
        <v>384</v>
      </c>
      <c r="G145" s="40">
        <v>100</v>
      </c>
      <c r="H145" s="95"/>
      <c r="I145" s="95"/>
      <c r="J145" s="98"/>
      <c r="K145" s="98"/>
      <c r="L145" s="98"/>
    </row>
    <row r="146" spans="2:12" ht="22.5" customHeight="1" thickBot="1" x14ac:dyDescent="0.25">
      <c r="B146" s="158"/>
      <c r="C146" s="152"/>
      <c r="D146" s="37" t="s">
        <v>245</v>
      </c>
      <c r="E146" s="41" t="s">
        <v>246</v>
      </c>
      <c r="F146" s="39" t="s">
        <v>384</v>
      </c>
      <c r="G146" s="40">
        <v>30</v>
      </c>
      <c r="H146" s="95"/>
      <c r="I146" s="95"/>
      <c r="J146" s="98"/>
      <c r="K146" s="98"/>
      <c r="L146" s="98"/>
    </row>
    <row r="147" spans="2:12" ht="13.5" thickBot="1" x14ac:dyDescent="0.25">
      <c r="B147" s="158"/>
      <c r="C147" s="55"/>
      <c r="D147" s="37"/>
      <c r="E147" s="41"/>
      <c r="F147" s="39"/>
      <c r="G147" s="40"/>
      <c r="H147" s="95"/>
      <c r="I147" s="95"/>
      <c r="J147" s="98"/>
      <c r="K147" s="98"/>
      <c r="L147" s="98"/>
    </row>
    <row r="148" spans="2:12" ht="13.5" thickBot="1" x14ac:dyDescent="0.25">
      <c r="B148" s="158"/>
      <c r="C148" s="153" t="s">
        <v>247</v>
      </c>
      <c r="D148" s="37" t="s">
        <v>241</v>
      </c>
      <c r="E148" s="41" t="s">
        <v>249</v>
      </c>
      <c r="F148" s="39" t="s">
        <v>83</v>
      </c>
      <c r="G148" s="40">
        <v>40</v>
      </c>
      <c r="H148" s="95"/>
      <c r="I148" s="95"/>
      <c r="J148" s="98"/>
      <c r="K148" s="98"/>
      <c r="L148" s="98"/>
    </row>
    <row r="149" spans="2:12" ht="13.5" thickBot="1" x14ac:dyDescent="0.25">
      <c r="B149" s="158"/>
      <c r="C149" s="154"/>
      <c r="D149" s="37" t="s">
        <v>243</v>
      </c>
      <c r="E149" s="41" t="s">
        <v>251</v>
      </c>
      <c r="F149" s="39" t="s">
        <v>83</v>
      </c>
      <c r="G149" s="40">
        <v>40</v>
      </c>
      <c r="H149" s="95"/>
      <c r="I149" s="95"/>
      <c r="J149" s="98"/>
      <c r="K149" s="98"/>
      <c r="L149" s="98"/>
    </row>
    <row r="150" spans="2:12" ht="13.5" thickBot="1" x14ac:dyDescent="0.25">
      <c r="B150" s="158"/>
      <c r="C150" s="154"/>
      <c r="D150" s="37" t="s">
        <v>245</v>
      </c>
      <c r="E150" s="41" t="s">
        <v>253</v>
      </c>
      <c r="F150" s="39" t="s">
        <v>83</v>
      </c>
      <c r="G150" s="40">
        <v>60</v>
      </c>
      <c r="H150" s="95"/>
      <c r="I150" s="95"/>
      <c r="J150" s="98"/>
      <c r="K150" s="98"/>
      <c r="L150" s="98"/>
    </row>
    <row r="151" spans="2:12" ht="13.5" thickBot="1" x14ac:dyDescent="0.25">
      <c r="B151" s="158"/>
      <c r="C151" s="154"/>
      <c r="D151" s="37" t="s">
        <v>414</v>
      </c>
      <c r="E151" s="41" t="s">
        <v>255</v>
      </c>
      <c r="F151" s="39" t="s">
        <v>83</v>
      </c>
      <c r="G151" s="40">
        <v>80</v>
      </c>
      <c r="H151" s="95"/>
      <c r="I151" s="95"/>
      <c r="J151" s="98"/>
      <c r="K151" s="98"/>
      <c r="L151" s="98"/>
    </row>
    <row r="152" spans="2:12" ht="27" customHeight="1" thickBot="1" x14ac:dyDescent="0.25">
      <c r="B152" s="158"/>
      <c r="C152" s="154"/>
      <c r="D152" s="37" t="s">
        <v>415</v>
      </c>
      <c r="E152" s="41" t="s">
        <v>256</v>
      </c>
      <c r="F152" s="39" t="s">
        <v>83</v>
      </c>
      <c r="G152" s="40">
        <v>220</v>
      </c>
      <c r="H152" s="95"/>
      <c r="I152" s="95"/>
      <c r="J152" s="98"/>
      <c r="K152" s="98"/>
      <c r="L152" s="98"/>
    </row>
    <row r="153" spans="2:12" ht="27" customHeight="1" thickBot="1" x14ac:dyDescent="0.25">
      <c r="B153" s="158"/>
      <c r="C153" s="154"/>
      <c r="D153" s="37" t="s">
        <v>416</v>
      </c>
      <c r="E153" s="41" t="s">
        <v>258</v>
      </c>
      <c r="F153" s="39" t="s">
        <v>83</v>
      </c>
      <c r="G153" s="40">
        <v>150</v>
      </c>
      <c r="H153" s="95"/>
      <c r="I153" s="95"/>
      <c r="J153" s="98"/>
      <c r="K153" s="98"/>
      <c r="L153" s="98"/>
    </row>
    <row r="154" spans="2:12" ht="27" customHeight="1" thickBot="1" x14ac:dyDescent="0.25">
      <c r="B154" s="158"/>
      <c r="C154" s="155"/>
      <c r="D154" s="37" t="s">
        <v>417</v>
      </c>
      <c r="E154" s="41" t="s">
        <v>259</v>
      </c>
      <c r="F154" s="39" t="s">
        <v>83</v>
      </c>
      <c r="G154" s="40">
        <v>70</v>
      </c>
      <c r="H154" s="95"/>
      <c r="I154" s="95"/>
      <c r="J154" s="98"/>
      <c r="K154" s="98"/>
      <c r="L154" s="98"/>
    </row>
    <row r="155" spans="2:12" ht="27" customHeight="1" thickBot="1" x14ac:dyDescent="0.25">
      <c r="B155" s="158"/>
      <c r="C155" s="37"/>
      <c r="D155" s="51"/>
      <c r="E155" s="41"/>
      <c r="F155" s="52"/>
      <c r="G155" s="40"/>
      <c r="H155" s="95"/>
      <c r="I155" s="95"/>
      <c r="J155" s="98"/>
      <c r="K155" s="98"/>
      <c r="L155" s="98"/>
    </row>
    <row r="156" spans="2:12" ht="24.75" customHeight="1" thickBot="1" x14ac:dyDescent="0.25">
      <c r="B156" s="158"/>
      <c r="C156" s="153" t="s">
        <v>260</v>
      </c>
      <c r="D156" s="51" t="s">
        <v>248</v>
      </c>
      <c r="E156" s="41" t="s">
        <v>418</v>
      </c>
      <c r="F156" s="52" t="s">
        <v>384</v>
      </c>
      <c r="G156" s="40">
        <v>5</v>
      </c>
      <c r="H156" s="95"/>
      <c r="I156" s="95"/>
      <c r="J156" s="98"/>
      <c r="K156" s="98"/>
      <c r="L156" s="98"/>
    </row>
    <row r="157" spans="2:12" ht="31.5" customHeight="1" thickBot="1" x14ac:dyDescent="0.25">
      <c r="B157" s="158"/>
      <c r="C157" s="154"/>
      <c r="D157" s="51" t="s">
        <v>250</v>
      </c>
      <c r="E157" s="41" t="s">
        <v>261</v>
      </c>
      <c r="F157" s="52" t="s">
        <v>384</v>
      </c>
      <c r="G157" s="40">
        <v>9</v>
      </c>
      <c r="H157" s="95"/>
      <c r="I157" s="95"/>
      <c r="J157" s="98"/>
      <c r="K157" s="98"/>
      <c r="L157" s="98"/>
    </row>
    <row r="158" spans="2:12" ht="39.75" customHeight="1" thickBot="1" x14ac:dyDescent="0.25">
      <c r="B158" s="158"/>
      <c r="C158" s="154"/>
      <c r="D158" s="51" t="s">
        <v>252</v>
      </c>
      <c r="E158" s="41" t="s">
        <v>262</v>
      </c>
      <c r="F158" s="52" t="s">
        <v>384</v>
      </c>
      <c r="G158" s="40">
        <v>13</v>
      </c>
      <c r="H158" s="95"/>
      <c r="I158" s="95"/>
      <c r="J158" s="98"/>
      <c r="K158" s="98"/>
      <c r="L158" s="98"/>
    </row>
    <row r="159" spans="2:12" ht="20.25" customHeight="1" thickBot="1" x14ac:dyDescent="0.25">
      <c r="B159" s="158"/>
      <c r="C159" s="154"/>
      <c r="D159" s="51" t="s">
        <v>254</v>
      </c>
      <c r="E159" s="41" t="s">
        <v>263</v>
      </c>
      <c r="F159" s="52" t="s">
        <v>384</v>
      </c>
      <c r="G159" s="40">
        <v>10</v>
      </c>
      <c r="H159" s="95"/>
      <c r="I159" s="95"/>
      <c r="J159" s="98"/>
      <c r="K159" s="98"/>
      <c r="L159" s="98"/>
    </row>
    <row r="160" spans="2:12" ht="18.75" customHeight="1" thickBot="1" x14ac:dyDescent="0.25">
      <c r="B160" s="158"/>
      <c r="C160" s="155"/>
      <c r="D160" s="51" t="s">
        <v>257</v>
      </c>
      <c r="E160" s="41" t="s">
        <v>264</v>
      </c>
      <c r="F160" s="52" t="s">
        <v>384</v>
      </c>
      <c r="G160" s="40">
        <v>20</v>
      </c>
      <c r="H160" s="95"/>
      <c r="I160" s="95"/>
      <c r="J160" s="98"/>
      <c r="K160" s="98"/>
      <c r="L160" s="98"/>
    </row>
    <row r="161" spans="2:12" ht="13.5" thickBot="1" x14ac:dyDescent="0.25">
      <c r="B161" s="158"/>
      <c r="C161" s="37"/>
      <c r="D161" s="51"/>
      <c r="E161" s="41"/>
      <c r="F161" s="52"/>
      <c r="G161" s="40"/>
      <c r="H161" s="95"/>
      <c r="I161" s="95"/>
      <c r="J161" s="98"/>
      <c r="K161" s="98"/>
      <c r="L161" s="98"/>
    </row>
    <row r="162" spans="2:12" ht="13.5" thickBot="1" x14ac:dyDescent="0.25">
      <c r="B162" s="158"/>
      <c r="C162" s="150" t="s">
        <v>265</v>
      </c>
      <c r="D162" s="51" t="s">
        <v>266</v>
      </c>
      <c r="E162" s="41" t="s">
        <v>267</v>
      </c>
      <c r="F162" s="52" t="s">
        <v>268</v>
      </c>
      <c r="G162" s="40">
        <v>1000</v>
      </c>
      <c r="H162" s="95"/>
      <c r="I162" s="95"/>
      <c r="J162" s="98"/>
      <c r="K162" s="98"/>
      <c r="L162" s="98"/>
    </row>
    <row r="163" spans="2:12" ht="13.5" thickBot="1" x14ac:dyDescent="0.25">
      <c r="B163" s="158"/>
      <c r="C163" s="151"/>
      <c r="D163" s="51" t="s">
        <v>269</v>
      </c>
      <c r="E163" s="41" t="s">
        <v>270</v>
      </c>
      <c r="F163" s="52" t="s">
        <v>268</v>
      </c>
      <c r="G163" s="40">
        <v>1500</v>
      </c>
      <c r="H163" s="95"/>
      <c r="I163" s="95"/>
      <c r="J163" s="98"/>
      <c r="K163" s="98"/>
      <c r="L163" s="98"/>
    </row>
    <row r="164" spans="2:12" ht="13.5" thickBot="1" x14ac:dyDescent="0.25">
      <c r="B164" s="161"/>
      <c r="C164" s="156"/>
      <c r="D164" s="51" t="s">
        <v>271</v>
      </c>
      <c r="E164" s="41" t="s">
        <v>272</v>
      </c>
      <c r="F164" s="52" t="s">
        <v>268</v>
      </c>
      <c r="G164" s="40">
        <v>2300</v>
      </c>
      <c r="H164" s="95"/>
      <c r="I164" s="95"/>
      <c r="J164" s="98"/>
      <c r="K164" s="98"/>
      <c r="L164" s="98"/>
    </row>
    <row r="165" spans="2:12" ht="13.5" thickBot="1" x14ac:dyDescent="0.25">
      <c r="B165" s="160" t="s">
        <v>466</v>
      </c>
      <c r="C165" s="160"/>
      <c r="D165" s="160"/>
      <c r="E165" s="160"/>
      <c r="F165" s="160"/>
      <c r="G165" s="160"/>
      <c r="H165" s="160"/>
      <c r="I165" s="160"/>
      <c r="J165" s="160"/>
      <c r="K165" s="160"/>
      <c r="L165" s="97">
        <v>0</v>
      </c>
    </row>
    <row r="166" spans="2:12" ht="227.25" customHeight="1" thickBot="1" x14ac:dyDescent="0.25">
      <c r="B166" s="157" t="s">
        <v>273</v>
      </c>
      <c r="C166" s="150" t="s">
        <v>419</v>
      </c>
      <c r="D166" s="56" t="s">
        <v>274</v>
      </c>
      <c r="E166" s="54" t="s">
        <v>420</v>
      </c>
      <c r="F166" s="52" t="s">
        <v>421</v>
      </c>
      <c r="G166" s="40" t="s">
        <v>385</v>
      </c>
      <c r="H166" s="95"/>
      <c r="I166" s="95"/>
      <c r="J166" s="98"/>
      <c r="K166" s="98"/>
      <c r="L166" s="98"/>
    </row>
    <row r="167" spans="2:12" ht="39" thickBot="1" x14ac:dyDescent="0.25">
      <c r="B167" s="158"/>
      <c r="C167" s="151"/>
      <c r="D167" s="51" t="s">
        <v>275</v>
      </c>
      <c r="E167" s="41" t="s">
        <v>422</v>
      </c>
      <c r="F167" s="52" t="s">
        <v>421</v>
      </c>
      <c r="G167" s="40" t="s">
        <v>385</v>
      </c>
      <c r="H167" s="95"/>
      <c r="I167" s="95"/>
      <c r="J167" s="98"/>
      <c r="K167" s="98"/>
      <c r="L167" s="98"/>
    </row>
    <row r="168" spans="2:12" ht="39" thickBot="1" x14ac:dyDescent="0.25">
      <c r="B168" s="158"/>
      <c r="C168" s="151"/>
      <c r="D168" s="51" t="s">
        <v>276</v>
      </c>
      <c r="E168" s="41" t="s">
        <v>423</v>
      </c>
      <c r="F168" s="52" t="s">
        <v>421</v>
      </c>
      <c r="G168" s="40" t="s">
        <v>385</v>
      </c>
      <c r="H168" s="95"/>
      <c r="I168" s="95"/>
      <c r="J168" s="98"/>
      <c r="K168" s="98"/>
      <c r="L168" s="98"/>
    </row>
    <row r="169" spans="2:12" ht="39" thickBot="1" x14ac:dyDescent="0.25">
      <c r="B169" s="158"/>
      <c r="C169" s="151"/>
      <c r="D169" s="51" t="s">
        <v>277</v>
      </c>
      <c r="E169" s="41" t="s">
        <v>424</v>
      </c>
      <c r="F169" s="52" t="s">
        <v>421</v>
      </c>
      <c r="G169" s="40" t="s">
        <v>385</v>
      </c>
      <c r="H169" s="95"/>
      <c r="I169" s="95"/>
      <c r="J169" s="98"/>
      <c r="K169" s="98"/>
      <c r="L169" s="98"/>
    </row>
    <row r="170" spans="2:12" ht="15.75" thickBot="1" x14ac:dyDescent="0.25">
      <c r="B170" s="158"/>
      <c r="C170" s="151"/>
      <c r="D170" s="51" t="s">
        <v>278</v>
      </c>
      <c r="E170" s="41" t="s">
        <v>279</v>
      </c>
      <c r="F170" s="52" t="s">
        <v>421</v>
      </c>
      <c r="G170" s="40" t="s">
        <v>385</v>
      </c>
      <c r="H170" s="95"/>
      <c r="I170" s="95"/>
      <c r="J170" s="98"/>
      <c r="K170" s="98"/>
      <c r="L170" s="98"/>
    </row>
    <row r="171" spans="2:12" ht="26.25" thickBot="1" x14ac:dyDescent="0.25">
      <c r="B171" s="158"/>
      <c r="C171" s="151"/>
      <c r="D171" s="51" t="s">
        <v>280</v>
      </c>
      <c r="E171" s="41" t="s">
        <v>281</v>
      </c>
      <c r="F171" s="52" t="s">
        <v>421</v>
      </c>
      <c r="G171" s="40" t="s">
        <v>385</v>
      </c>
      <c r="H171" s="95"/>
      <c r="I171" s="95"/>
      <c r="J171" s="98"/>
      <c r="K171" s="98"/>
      <c r="L171" s="98"/>
    </row>
    <row r="172" spans="2:12" ht="39" thickBot="1" x14ac:dyDescent="0.25">
      <c r="B172" s="158"/>
      <c r="C172" s="151"/>
      <c r="D172" s="51" t="s">
        <v>282</v>
      </c>
      <c r="E172" s="41" t="s">
        <v>425</v>
      </c>
      <c r="F172" s="52" t="s">
        <v>421</v>
      </c>
      <c r="G172" s="40" t="s">
        <v>385</v>
      </c>
      <c r="H172" s="95"/>
      <c r="I172" s="95"/>
      <c r="J172" s="98"/>
      <c r="K172" s="98"/>
      <c r="L172" s="98"/>
    </row>
    <row r="173" spans="2:12" ht="39" thickBot="1" x14ac:dyDescent="0.25">
      <c r="B173" s="158"/>
      <c r="C173" s="151"/>
      <c r="D173" s="51" t="s">
        <v>283</v>
      </c>
      <c r="E173" s="41" t="s">
        <v>426</v>
      </c>
      <c r="F173" s="52" t="s">
        <v>421</v>
      </c>
      <c r="G173" s="40" t="s">
        <v>385</v>
      </c>
      <c r="H173" s="95"/>
      <c r="I173" s="95"/>
      <c r="J173" s="98"/>
      <c r="K173" s="98"/>
      <c r="L173" s="98"/>
    </row>
    <row r="174" spans="2:12" ht="25.5" x14ac:dyDescent="0.2">
      <c r="B174" s="158"/>
      <c r="C174" s="151"/>
      <c r="D174" s="186" t="s">
        <v>284</v>
      </c>
      <c r="E174" s="53" t="s">
        <v>427</v>
      </c>
      <c r="F174" s="188" t="s">
        <v>421</v>
      </c>
      <c r="G174" s="190" t="s">
        <v>385</v>
      </c>
      <c r="H174" s="95"/>
      <c r="I174" s="95"/>
      <c r="J174" s="98"/>
      <c r="K174" s="98"/>
      <c r="L174" s="98"/>
    </row>
    <row r="175" spans="2:12" ht="13.5" thickBot="1" x14ac:dyDescent="0.25">
      <c r="B175" s="158"/>
      <c r="C175" s="151"/>
      <c r="D175" s="187"/>
      <c r="E175" s="41" t="s">
        <v>428</v>
      </c>
      <c r="F175" s="189"/>
      <c r="G175" s="191"/>
      <c r="H175" s="95"/>
      <c r="I175" s="95"/>
      <c r="J175" s="98"/>
      <c r="K175" s="98"/>
      <c r="L175" s="98"/>
    </row>
    <row r="176" spans="2:12" ht="39" thickBot="1" x14ac:dyDescent="0.25">
      <c r="B176" s="158"/>
      <c r="C176" s="151"/>
      <c r="D176" s="51" t="s">
        <v>285</v>
      </c>
      <c r="E176" s="41" t="s">
        <v>429</v>
      </c>
      <c r="F176" s="52" t="s">
        <v>421</v>
      </c>
      <c r="G176" s="40" t="s">
        <v>385</v>
      </c>
      <c r="H176" s="95"/>
      <c r="I176" s="95"/>
      <c r="J176" s="98"/>
      <c r="K176" s="98"/>
      <c r="L176" s="98"/>
    </row>
    <row r="177" spans="2:12" ht="39" thickBot="1" x14ac:dyDescent="0.25">
      <c r="B177" s="158"/>
      <c r="C177" s="151"/>
      <c r="D177" s="51" t="s">
        <v>286</v>
      </c>
      <c r="E177" s="41" t="s">
        <v>430</v>
      </c>
      <c r="F177" s="52" t="s">
        <v>421</v>
      </c>
      <c r="G177" s="40" t="s">
        <v>385</v>
      </c>
      <c r="H177" s="95"/>
      <c r="I177" s="95"/>
      <c r="J177" s="98"/>
      <c r="K177" s="98"/>
      <c r="L177" s="98"/>
    </row>
    <row r="178" spans="2:12" ht="39" thickBot="1" x14ac:dyDescent="0.25">
      <c r="B178" s="158"/>
      <c r="C178" s="151"/>
      <c r="D178" s="51" t="s">
        <v>287</v>
      </c>
      <c r="E178" s="41" t="s">
        <v>288</v>
      </c>
      <c r="F178" s="52" t="s">
        <v>268</v>
      </c>
      <c r="G178" s="40">
        <v>1000</v>
      </c>
      <c r="H178" s="95"/>
      <c r="I178" s="95"/>
      <c r="J178" s="98"/>
      <c r="K178" s="98"/>
      <c r="L178" s="98"/>
    </row>
    <row r="179" spans="2:12" ht="26.25" thickBot="1" x14ac:dyDescent="0.25">
      <c r="B179" s="158"/>
      <c r="C179" s="151"/>
      <c r="D179" s="51" t="s">
        <v>289</v>
      </c>
      <c r="E179" s="41" t="s">
        <v>290</v>
      </c>
      <c r="F179" s="52" t="s">
        <v>268</v>
      </c>
      <c r="G179" s="40">
        <v>800</v>
      </c>
      <c r="H179" s="95"/>
      <c r="I179" s="95"/>
      <c r="J179" s="98"/>
      <c r="K179" s="98"/>
      <c r="L179" s="98"/>
    </row>
    <row r="180" spans="2:12" ht="13.5" thickBot="1" x14ac:dyDescent="0.25">
      <c r="B180" s="158"/>
      <c r="C180" s="152"/>
      <c r="D180" s="51" t="s">
        <v>291</v>
      </c>
      <c r="E180" s="41" t="s">
        <v>292</v>
      </c>
      <c r="F180" s="52" t="s">
        <v>61</v>
      </c>
      <c r="G180" s="40">
        <v>1200</v>
      </c>
      <c r="H180" s="95"/>
      <c r="I180" s="95"/>
      <c r="J180" s="98"/>
      <c r="K180" s="98"/>
      <c r="L180" s="98"/>
    </row>
    <row r="181" spans="2:12" ht="13.5" thickBot="1" x14ac:dyDescent="0.25">
      <c r="B181" s="158"/>
      <c r="C181" s="51"/>
      <c r="D181" s="51"/>
      <c r="E181" s="41"/>
      <c r="F181" s="52"/>
      <c r="G181" s="40"/>
      <c r="H181" s="95"/>
      <c r="I181" s="95"/>
      <c r="J181" s="98"/>
      <c r="K181" s="98"/>
      <c r="L181" s="98"/>
    </row>
    <row r="182" spans="2:12" ht="100.5" customHeight="1" thickBot="1" x14ac:dyDescent="0.25">
      <c r="B182" s="158"/>
      <c r="C182" s="150" t="s">
        <v>293</v>
      </c>
      <c r="D182" s="51" t="s">
        <v>294</v>
      </c>
      <c r="E182" s="41" t="s">
        <v>295</v>
      </c>
      <c r="F182" s="52" t="s">
        <v>268</v>
      </c>
      <c r="G182" s="40">
        <v>15000</v>
      </c>
      <c r="H182" s="95"/>
      <c r="I182" s="95"/>
      <c r="J182" s="98"/>
      <c r="K182" s="98"/>
      <c r="L182" s="98"/>
    </row>
    <row r="183" spans="2:12" ht="57" customHeight="1" thickBot="1" x14ac:dyDescent="0.25">
      <c r="B183" s="158"/>
      <c r="C183" s="151"/>
      <c r="D183" s="51" t="s">
        <v>296</v>
      </c>
      <c r="E183" s="41" t="s">
        <v>297</v>
      </c>
      <c r="F183" s="52" t="s">
        <v>298</v>
      </c>
      <c r="G183" s="40">
        <v>1800</v>
      </c>
      <c r="H183" s="95"/>
      <c r="I183" s="95"/>
      <c r="J183" s="98"/>
      <c r="K183" s="98"/>
      <c r="L183" s="98"/>
    </row>
    <row r="184" spans="2:12" ht="13.5" thickBot="1" x14ac:dyDescent="0.25">
      <c r="B184" s="158"/>
      <c r="C184" s="156"/>
      <c r="D184" s="51" t="s">
        <v>299</v>
      </c>
      <c r="E184" s="38" t="s">
        <v>431</v>
      </c>
      <c r="F184" s="52"/>
      <c r="G184" s="40" t="s">
        <v>385</v>
      </c>
      <c r="H184" s="95"/>
      <c r="I184" s="95"/>
      <c r="J184" s="98"/>
      <c r="K184" s="98"/>
      <c r="L184" s="98"/>
    </row>
    <row r="185" spans="2:12" ht="13.5" customHeight="1" thickBot="1" x14ac:dyDescent="0.25">
      <c r="B185" s="160" t="s">
        <v>467</v>
      </c>
      <c r="C185" s="160"/>
      <c r="D185" s="160"/>
      <c r="E185" s="160"/>
      <c r="F185" s="160"/>
      <c r="G185" s="160"/>
      <c r="H185" s="160"/>
      <c r="I185" s="160"/>
      <c r="J185" s="160"/>
      <c r="K185" s="160"/>
      <c r="L185" s="97">
        <v>0</v>
      </c>
    </row>
    <row r="186" spans="2:12" ht="64.5" thickBot="1" x14ac:dyDescent="0.25">
      <c r="B186" s="182" t="s">
        <v>300</v>
      </c>
      <c r="C186" s="150" t="s">
        <v>301</v>
      </c>
      <c r="D186" s="51" t="s">
        <v>302</v>
      </c>
      <c r="E186" s="41" t="s">
        <v>303</v>
      </c>
      <c r="F186" s="52" t="s">
        <v>304</v>
      </c>
      <c r="G186" s="40" t="s">
        <v>385</v>
      </c>
      <c r="H186" s="95"/>
      <c r="I186" s="95"/>
      <c r="J186" s="98"/>
      <c r="K186" s="98"/>
      <c r="L186" s="98"/>
    </row>
    <row r="187" spans="2:12" ht="13.5" thickBot="1" x14ac:dyDescent="0.25">
      <c r="B187" s="158"/>
      <c r="C187" s="151"/>
      <c r="D187" s="51" t="s">
        <v>305</v>
      </c>
      <c r="E187" s="41" t="s">
        <v>306</v>
      </c>
      <c r="F187" s="52" t="s">
        <v>307</v>
      </c>
      <c r="G187" s="40" t="s">
        <v>385</v>
      </c>
      <c r="H187" s="95"/>
      <c r="I187" s="95"/>
      <c r="J187" s="98"/>
      <c r="K187" s="98"/>
      <c r="L187" s="98"/>
    </row>
    <row r="188" spans="2:12" ht="13.5" thickBot="1" x14ac:dyDescent="0.25">
      <c r="B188" s="161"/>
      <c r="C188" s="152"/>
      <c r="D188" s="51" t="s">
        <v>308</v>
      </c>
      <c r="E188" s="41" t="s">
        <v>432</v>
      </c>
      <c r="F188" s="52" t="s">
        <v>304</v>
      </c>
      <c r="G188" s="40" t="s">
        <v>385</v>
      </c>
      <c r="H188" s="95"/>
      <c r="I188" s="95"/>
      <c r="J188" s="98"/>
      <c r="K188" s="98"/>
      <c r="L188" s="98"/>
    </row>
    <row r="189" spans="2:12" x14ac:dyDescent="0.2">
      <c r="B189" s="160" t="s">
        <v>468</v>
      </c>
      <c r="C189" s="160"/>
      <c r="D189" s="160"/>
      <c r="E189" s="160"/>
      <c r="F189" s="160"/>
      <c r="G189" s="160"/>
      <c r="H189" s="160"/>
      <c r="I189" s="160"/>
      <c r="J189" s="160"/>
      <c r="K189" s="160"/>
      <c r="L189" s="97">
        <v>0</v>
      </c>
    </row>
    <row r="190" spans="2:12" ht="22.5" x14ac:dyDescent="0.2">
      <c r="B190" s="90"/>
      <c r="C190" s="77"/>
      <c r="D190" s="77"/>
      <c r="E190" s="77" t="s">
        <v>450</v>
      </c>
      <c r="F190" s="77"/>
      <c r="G190" s="77"/>
      <c r="H190" s="104"/>
      <c r="I190" s="104"/>
      <c r="J190" s="86" t="s">
        <v>7</v>
      </c>
      <c r="K190" s="86" t="s">
        <v>5</v>
      </c>
      <c r="L190" s="86" t="s">
        <v>6</v>
      </c>
    </row>
    <row r="191" spans="2:12" x14ac:dyDescent="0.2">
      <c r="B191" s="90"/>
      <c r="C191" s="69"/>
      <c r="D191" s="69"/>
      <c r="E191" s="69" t="s">
        <v>451</v>
      </c>
      <c r="F191" s="69"/>
      <c r="G191" s="69"/>
      <c r="H191" s="105"/>
      <c r="I191" s="105"/>
      <c r="J191" s="87">
        <f>SUM(J12:J18)</f>
        <v>0</v>
      </c>
      <c r="K191" s="87">
        <f>SUM(K12:K18)</f>
        <v>0</v>
      </c>
      <c r="L191" s="87">
        <f>L19</f>
        <v>0</v>
      </c>
    </row>
    <row r="192" spans="2:12" x14ac:dyDescent="0.2">
      <c r="B192" s="90"/>
      <c r="C192" s="69"/>
      <c r="D192" s="69"/>
      <c r="E192" s="69" t="s">
        <v>452</v>
      </c>
      <c r="F192" s="69"/>
      <c r="G192" s="69"/>
      <c r="H192" s="105"/>
      <c r="I192" s="105"/>
      <c r="J192" s="87">
        <f>SUM(J20:J26)</f>
        <v>0</v>
      </c>
      <c r="K192" s="87">
        <f>SUM(K20:K26)</f>
        <v>0</v>
      </c>
      <c r="L192" s="87">
        <f>L27</f>
        <v>0</v>
      </c>
    </row>
    <row r="193" spans="2:12" x14ac:dyDescent="0.2">
      <c r="B193" s="90"/>
      <c r="C193" s="69"/>
      <c r="D193" s="69"/>
      <c r="E193" s="69" t="s">
        <v>453</v>
      </c>
      <c r="F193" s="69"/>
      <c r="G193" s="69"/>
      <c r="H193" s="105"/>
      <c r="I193" s="105"/>
      <c r="J193" s="87">
        <f>SUM(J28:J58)</f>
        <v>0</v>
      </c>
      <c r="K193" s="87">
        <f>SUM(K28:K58)</f>
        <v>0</v>
      </c>
      <c r="L193" s="87">
        <f>L59</f>
        <v>0</v>
      </c>
    </row>
    <row r="194" spans="2:12" x14ac:dyDescent="0.2">
      <c r="B194" s="90"/>
      <c r="C194" s="69"/>
      <c r="D194" s="69"/>
      <c r="E194" s="69" t="s">
        <v>454</v>
      </c>
      <c r="F194" s="69"/>
      <c r="G194" s="69"/>
      <c r="H194" s="105"/>
      <c r="I194" s="105"/>
      <c r="J194" s="87">
        <f>SUM(J60:J99)</f>
        <v>0</v>
      </c>
      <c r="K194" s="87">
        <f>SUM(K60:K99)</f>
        <v>0</v>
      </c>
      <c r="L194" s="87">
        <f>L100</f>
        <v>0</v>
      </c>
    </row>
    <row r="195" spans="2:12" x14ac:dyDescent="0.2">
      <c r="B195" s="90"/>
      <c r="C195" s="69"/>
      <c r="D195" s="69"/>
      <c r="E195" s="69" t="s">
        <v>455</v>
      </c>
      <c r="F195" s="69"/>
      <c r="G195" s="69"/>
      <c r="H195" s="105"/>
      <c r="I195" s="105"/>
      <c r="J195" s="87">
        <f>SUM(J101:J131)</f>
        <v>0</v>
      </c>
      <c r="K195" s="87">
        <f>SUM(K101:K131)</f>
        <v>0</v>
      </c>
      <c r="L195" s="87">
        <f>L132</f>
        <v>0</v>
      </c>
    </row>
    <row r="196" spans="2:12" x14ac:dyDescent="0.2">
      <c r="B196" s="90"/>
      <c r="C196" s="69"/>
      <c r="D196" s="69"/>
      <c r="E196" s="69" t="s">
        <v>456</v>
      </c>
      <c r="F196" s="69"/>
      <c r="G196" s="69"/>
      <c r="H196" s="105"/>
      <c r="I196" s="105"/>
      <c r="J196" s="87">
        <f>SUM(J133:J164)</f>
        <v>0</v>
      </c>
      <c r="K196" s="87">
        <f>SUM(K133:K164)</f>
        <v>0</v>
      </c>
      <c r="L196" s="87">
        <f>L165</f>
        <v>0</v>
      </c>
    </row>
    <row r="197" spans="2:12" x14ac:dyDescent="0.2">
      <c r="B197" s="90"/>
      <c r="C197" s="69"/>
      <c r="D197" s="69"/>
      <c r="E197" s="69" t="s">
        <v>457</v>
      </c>
      <c r="F197" s="69"/>
      <c r="G197" s="69"/>
      <c r="H197" s="105"/>
      <c r="I197" s="105"/>
      <c r="J197" s="87">
        <f>SUM(J166:J184)</f>
        <v>0</v>
      </c>
      <c r="K197" s="87">
        <f>SUM(K166:K184)</f>
        <v>0</v>
      </c>
      <c r="L197" s="87">
        <f>L185</f>
        <v>0</v>
      </c>
    </row>
    <row r="198" spans="2:12" x14ac:dyDescent="0.2">
      <c r="B198" s="90"/>
      <c r="C198" s="69"/>
      <c r="D198" s="69"/>
      <c r="E198" s="69" t="s">
        <v>458</v>
      </c>
      <c r="F198" s="69"/>
      <c r="G198" s="69"/>
      <c r="H198" s="105"/>
      <c r="I198" s="105"/>
      <c r="J198" s="87">
        <f>SUM(J186:J188)</f>
        <v>0</v>
      </c>
      <c r="K198" s="87">
        <f>SUM(K186:K188)</f>
        <v>0</v>
      </c>
      <c r="L198" s="87">
        <f>L189</f>
        <v>0</v>
      </c>
    </row>
    <row r="199" spans="2:12" x14ac:dyDescent="0.2">
      <c r="B199" s="89"/>
      <c r="C199" s="89"/>
      <c r="D199" s="89"/>
      <c r="E199" s="89" t="s">
        <v>436</v>
      </c>
      <c r="F199" s="89"/>
      <c r="G199" s="89"/>
      <c r="H199" s="106"/>
      <c r="I199" s="106"/>
      <c r="J199" s="88">
        <f>SUM(J191:J198)</f>
        <v>0</v>
      </c>
      <c r="K199" s="88">
        <f t="shared" ref="K199:L199" si="0">SUM(K191:K198)</f>
        <v>0</v>
      </c>
      <c r="L199" s="88">
        <f t="shared" si="0"/>
        <v>0</v>
      </c>
    </row>
    <row r="200" spans="2:12" ht="45.75" customHeight="1" x14ac:dyDescent="0.2">
      <c r="B200" s="147" t="s">
        <v>489</v>
      </c>
      <c r="C200" s="147"/>
      <c r="D200" s="147"/>
      <c r="E200" s="147"/>
      <c r="F200" s="147"/>
      <c r="G200" s="147"/>
      <c r="H200" s="147"/>
      <c r="I200" s="147"/>
      <c r="J200" s="147"/>
      <c r="K200" s="147"/>
      <c r="L200" s="147"/>
    </row>
    <row r="201" spans="2:12" ht="96" customHeight="1" x14ac:dyDescent="0.2">
      <c r="B201" s="148" t="s">
        <v>490</v>
      </c>
      <c r="C201" s="148"/>
      <c r="D201" s="148"/>
      <c r="E201" s="148"/>
      <c r="F201" s="148"/>
      <c r="G201" s="148"/>
      <c r="H201" s="148"/>
      <c r="I201" s="148"/>
      <c r="J201" s="148"/>
      <c r="K201" s="148"/>
      <c r="L201" s="148"/>
    </row>
    <row r="202" spans="2:12" ht="93" customHeight="1" x14ac:dyDescent="0.2">
      <c r="B202" s="148" t="s">
        <v>492</v>
      </c>
      <c r="C202" s="148"/>
      <c r="D202" s="148"/>
      <c r="E202" s="148"/>
      <c r="F202" s="148"/>
      <c r="G202" s="148"/>
      <c r="H202" s="148"/>
      <c r="I202" s="148"/>
      <c r="J202" s="148"/>
      <c r="K202" s="148"/>
      <c r="L202" s="148"/>
    </row>
    <row r="203" spans="2:12" ht="14.25" x14ac:dyDescent="0.2">
      <c r="F203" s="108"/>
      <c r="G203" s="109"/>
      <c r="J203" s="107"/>
      <c r="K203" s="107"/>
      <c r="L203" s="107"/>
    </row>
    <row r="204" spans="2:12" ht="14.25" x14ac:dyDescent="0.2">
      <c r="F204" s="108"/>
      <c r="G204" s="109"/>
      <c r="J204" s="149" t="s">
        <v>491</v>
      </c>
      <c r="K204" s="149"/>
      <c r="L204" s="149"/>
    </row>
    <row r="205" spans="2:12" ht="14.25" x14ac:dyDescent="0.2">
      <c r="F205" s="108"/>
      <c r="G205" s="109"/>
      <c r="J205" s="184" t="s">
        <v>446</v>
      </c>
      <c r="K205" s="184"/>
      <c r="L205" s="185"/>
    </row>
    <row r="206" spans="2:12" x14ac:dyDescent="0.2">
      <c r="F206" s="108"/>
      <c r="G206" s="109"/>
    </row>
    <row r="207" spans="2:12" x14ac:dyDescent="0.2">
      <c r="F207" s="108"/>
      <c r="G207" s="109"/>
    </row>
    <row r="208" spans="2:12" x14ac:dyDescent="0.2">
      <c r="F208" s="108"/>
      <c r="G208" s="109"/>
    </row>
    <row r="209" spans="6:7" x14ac:dyDescent="0.2">
      <c r="F209" s="108"/>
      <c r="G209" s="109"/>
    </row>
    <row r="210" spans="6:7" x14ac:dyDescent="0.2">
      <c r="F210" s="108"/>
      <c r="G210" s="109"/>
    </row>
    <row r="211" spans="6:7" x14ac:dyDescent="0.2">
      <c r="F211" s="108"/>
      <c r="G211" s="109"/>
    </row>
    <row r="212" spans="6:7" x14ac:dyDescent="0.2">
      <c r="F212" s="108"/>
      <c r="G212" s="109"/>
    </row>
    <row r="213" spans="6:7" x14ac:dyDescent="0.2">
      <c r="F213" s="108"/>
      <c r="G213" s="109"/>
    </row>
    <row r="214" spans="6:7" x14ac:dyDescent="0.2">
      <c r="F214" s="108"/>
      <c r="G214" s="109"/>
    </row>
    <row r="215" spans="6:7" x14ac:dyDescent="0.2">
      <c r="F215" s="108"/>
      <c r="G215" s="109"/>
    </row>
    <row r="216" spans="6:7" x14ac:dyDescent="0.2">
      <c r="F216" s="108"/>
      <c r="G216" s="109"/>
    </row>
    <row r="217" spans="6:7" x14ac:dyDescent="0.2">
      <c r="F217" s="108"/>
      <c r="G217" s="109"/>
    </row>
    <row r="218" spans="6:7" x14ac:dyDescent="0.2">
      <c r="F218" s="108"/>
      <c r="G218" s="109"/>
    </row>
    <row r="219" spans="6:7" x14ac:dyDescent="0.2">
      <c r="F219" s="108"/>
      <c r="G219" s="109"/>
    </row>
    <row r="220" spans="6:7" x14ac:dyDescent="0.2">
      <c r="F220" s="108"/>
      <c r="G220" s="109"/>
    </row>
  </sheetData>
  <mergeCells count="55">
    <mergeCell ref="J205:L205"/>
    <mergeCell ref="B165:K165"/>
    <mergeCell ref="B166:B184"/>
    <mergeCell ref="B185:K185"/>
    <mergeCell ref="B189:K189"/>
    <mergeCell ref="B186:B188"/>
    <mergeCell ref="C186:C188"/>
    <mergeCell ref="C166:C180"/>
    <mergeCell ref="D174:D175"/>
    <mergeCell ref="F174:F175"/>
    <mergeCell ref="G174:G175"/>
    <mergeCell ref="C182:C184"/>
    <mergeCell ref="B1:G1"/>
    <mergeCell ref="B2:C2"/>
    <mergeCell ref="B4:G4"/>
    <mergeCell ref="B6:D6"/>
    <mergeCell ref="E6:G6"/>
    <mergeCell ref="B7:D9"/>
    <mergeCell ref="E7:G7"/>
    <mergeCell ref="E8:G8"/>
    <mergeCell ref="E9:G9"/>
    <mergeCell ref="B100:K100"/>
    <mergeCell ref="B12:B18"/>
    <mergeCell ref="C12:C18"/>
    <mergeCell ref="B20:B26"/>
    <mergeCell ref="C20:C26"/>
    <mergeCell ref="B28:B58"/>
    <mergeCell ref="C28:C31"/>
    <mergeCell ref="C33:C42"/>
    <mergeCell ref="C44:C58"/>
    <mergeCell ref="B19:K19"/>
    <mergeCell ref="B27:K27"/>
    <mergeCell ref="B59:K59"/>
    <mergeCell ref="B101:B131"/>
    <mergeCell ref="C101:C120"/>
    <mergeCell ref="C122:C125"/>
    <mergeCell ref="C127:C131"/>
    <mergeCell ref="B132:K132"/>
    <mergeCell ref="B60:B99"/>
    <mergeCell ref="C60:C71"/>
    <mergeCell ref="C73:C78"/>
    <mergeCell ref="C80:C86"/>
    <mergeCell ref="C88:C99"/>
    <mergeCell ref="B200:L200"/>
    <mergeCell ref="B201:L201"/>
    <mergeCell ref="B202:L202"/>
    <mergeCell ref="J204:L204"/>
    <mergeCell ref="C144:C146"/>
    <mergeCell ref="C148:C154"/>
    <mergeCell ref="C156:C160"/>
    <mergeCell ref="C162:C164"/>
    <mergeCell ref="B133:B164"/>
    <mergeCell ref="C133:C134"/>
    <mergeCell ref="C136:C137"/>
    <mergeCell ref="C139:C142"/>
  </mergeCells>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91"/>
  <sheetViews>
    <sheetView view="pageBreakPreview" topLeftCell="A147" zoomScaleNormal="100" zoomScaleSheetLayoutView="100" workbookViewId="0">
      <pane xSplit="12510" ySplit="6135" topLeftCell="I169"/>
      <selection activeCell="C156" sqref="C156:C157"/>
      <selection pane="topRight" activeCell="I155" sqref="I155"/>
      <selection pane="bottomLeft" activeCell="A169" sqref="A169"/>
      <selection pane="bottomRight" activeCell="I158" sqref="I158"/>
    </sheetView>
  </sheetViews>
  <sheetFormatPr defaultRowHeight="11.25" x14ac:dyDescent="0.15"/>
  <cols>
    <col min="1" max="1" width="7.7109375" style="19" customWidth="1"/>
    <col min="2" max="2" width="31.140625" style="19" customWidth="1"/>
    <col min="3" max="3" width="11.5703125" style="19" customWidth="1"/>
    <col min="4" max="4" width="12.42578125" style="19" customWidth="1"/>
    <col min="5" max="5" width="12.28515625" style="19" customWidth="1"/>
    <col min="6" max="6" width="10.85546875" style="19" customWidth="1"/>
    <col min="7" max="7" width="10.5703125" style="19" customWidth="1"/>
    <col min="8" max="8" width="18.85546875" style="19" customWidth="1"/>
    <col min="9" max="16384" width="9.140625" style="19"/>
  </cols>
  <sheetData>
    <row r="1" spans="1:8" ht="12" thickBot="1" x14ac:dyDescent="0.2">
      <c r="A1" s="16"/>
      <c r="B1" s="17" t="s">
        <v>353</v>
      </c>
      <c r="C1" s="17"/>
      <c r="D1" s="17"/>
      <c r="E1" s="17"/>
      <c r="F1" s="17"/>
      <c r="G1" s="17"/>
      <c r="H1" s="18"/>
    </row>
    <row r="3" spans="1:8" x14ac:dyDescent="0.15">
      <c r="A3" s="63" t="s">
        <v>323</v>
      </c>
      <c r="B3" s="199" t="s">
        <v>309</v>
      </c>
      <c r="C3" s="200"/>
      <c r="D3" s="200"/>
      <c r="E3" s="200"/>
      <c r="F3" s="200"/>
      <c r="G3" s="200"/>
      <c r="H3" s="201"/>
    </row>
    <row r="4" spans="1:8" x14ac:dyDescent="0.15">
      <c r="A4" s="195" t="s">
        <v>1</v>
      </c>
      <c r="B4" s="20" t="s">
        <v>310</v>
      </c>
      <c r="C4" s="195" t="s">
        <v>480</v>
      </c>
      <c r="D4" s="195" t="s">
        <v>2</v>
      </c>
      <c r="E4" s="195" t="s">
        <v>3</v>
      </c>
      <c r="F4" s="195" t="s">
        <v>4</v>
      </c>
      <c r="G4" s="195" t="s">
        <v>5</v>
      </c>
      <c r="H4" s="195" t="s">
        <v>6</v>
      </c>
    </row>
    <row r="5" spans="1:8" x14ac:dyDescent="0.15">
      <c r="A5" s="195"/>
      <c r="B5" s="20"/>
      <c r="C5" s="195"/>
      <c r="D5" s="195"/>
      <c r="E5" s="195"/>
      <c r="F5" s="195"/>
      <c r="G5" s="195"/>
      <c r="H5" s="195"/>
    </row>
    <row r="6" spans="1:8" x14ac:dyDescent="0.15">
      <c r="A6" s="21"/>
      <c r="B6" s="21"/>
      <c r="C6" s="21"/>
      <c r="D6" s="21"/>
      <c r="E6" s="22"/>
      <c r="F6" s="22">
        <f>ROUND(D6*E6,2)</f>
        <v>0</v>
      </c>
      <c r="G6" s="21">
        <f>ROUND(F6*24%,2)</f>
        <v>0</v>
      </c>
      <c r="H6" s="21">
        <f>F6+G6</f>
        <v>0</v>
      </c>
    </row>
    <row r="7" spans="1:8" x14ac:dyDescent="0.15">
      <c r="A7" s="21"/>
      <c r="B7" s="21"/>
      <c r="C7" s="21"/>
      <c r="D7" s="21"/>
      <c r="E7" s="21"/>
      <c r="F7" s="22">
        <f>ROUND(D7*E7,2)</f>
        <v>0</v>
      </c>
      <c r="G7" s="21">
        <f>ROUND(F7*24%,2)</f>
        <v>0</v>
      </c>
      <c r="H7" s="21">
        <f>F7+G7</f>
        <v>0</v>
      </c>
    </row>
    <row r="8" spans="1:8" x14ac:dyDescent="0.15">
      <c r="A8" s="21"/>
      <c r="B8" s="21"/>
      <c r="C8" s="21"/>
      <c r="D8" s="21"/>
      <c r="E8" s="21"/>
      <c r="F8" s="22">
        <f>ROUND(D8*E8,2)</f>
        <v>0</v>
      </c>
      <c r="G8" s="21">
        <f>ROUND(F8*24%,2)</f>
        <v>0</v>
      </c>
      <c r="H8" s="21">
        <f>F8+G8</f>
        <v>0</v>
      </c>
    </row>
    <row r="9" spans="1:8" x14ac:dyDescent="0.15">
      <c r="A9" s="23"/>
      <c r="B9" s="23" t="s">
        <v>7</v>
      </c>
      <c r="C9" s="23"/>
      <c r="D9" s="23"/>
      <c r="E9" s="23"/>
      <c r="F9" s="23">
        <f>SUM(F6:F8)</f>
        <v>0</v>
      </c>
      <c r="G9" s="23">
        <f>SUM(G6:G8)</f>
        <v>0</v>
      </c>
      <c r="H9" s="23">
        <f>SUM(H6:H8)</f>
        <v>0</v>
      </c>
    </row>
    <row r="11" spans="1:8" x14ac:dyDescent="0.15">
      <c r="A11" s="63" t="s">
        <v>324</v>
      </c>
      <c r="B11" s="199" t="s">
        <v>311</v>
      </c>
      <c r="C11" s="200"/>
      <c r="D11" s="200"/>
      <c r="E11" s="200"/>
      <c r="F11" s="200"/>
      <c r="G11" s="200"/>
      <c r="H11" s="201"/>
    </row>
    <row r="12" spans="1:8" ht="11.25" customHeight="1" x14ac:dyDescent="0.15">
      <c r="A12" s="195" t="s">
        <v>1</v>
      </c>
      <c r="B12" s="20" t="s">
        <v>310</v>
      </c>
      <c r="C12" s="195" t="s">
        <v>480</v>
      </c>
      <c r="D12" s="195" t="s">
        <v>2</v>
      </c>
      <c r="E12" s="195" t="s">
        <v>3</v>
      </c>
      <c r="F12" s="195" t="s">
        <v>4</v>
      </c>
      <c r="G12" s="195" t="s">
        <v>5</v>
      </c>
      <c r="H12" s="195" t="s">
        <v>6</v>
      </c>
    </row>
    <row r="13" spans="1:8" x14ac:dyDescent="0.15">
      <c r="A13" s="195"/>
      <c r="B13" s="20"/>
      <c r="C13" s="195"/>
      <c r="D13" s="195"/>
      <c r="E13" s="195"/>
      <c r="F13" s="195"/>
      <c r="G13" s="195"/>
      <c r="H13" s="195"/>
    </row>
    <row r="14" spans="1:8" x14ac:dyDescent="0.15">
      <c r="A14" s="21"/>
      <c r="B14" s="21"/>
      <c r="C14" s="21"/>
      <c r="D14" s="21"/>
      <c r="E14" s="22"/>
      <c r="F14" s="22">
        <f>ROUND(D14*E14,2)</f>
        <v>0</v>
      </c>
      <c r="G14" s="21">
        <f>ROUND(F14*24%,2)</f>
        <v>0</v>
      </c>
      <c r="H14" s="21">
        <f>F14+G14</f>
        <v>0</v>
      </c>
    </row>
    <row r="15" spans="1:8" x14ac:dyDescent="0.15">
      <c r="A15" s="21"/>
      <c r="B15" s="21"/>
      <c r="C15" s="21"/>
      <c r="D15" s="21"/>
      <c r="E15" s="21"/>
      <c r="F15" s="22">
        <f>ROUND(D15*E15,2)</f>
        <v>0</v>
      </c>
      <c r="G15" s="21">
        <f>ROUND(F15*24%,2)</f>
        <v>0</v>
      </c>
      <c r="H15" s="21">
        <f>F15+G15</f>
        <v>0</v>
      </c>
    </row>
    <row r="16" spans="1:8" x14ac:dyDescent="0.15">
      <c r="A16" s="21"/>
      <c r="B16" s="21"/>
      <c r="C16" s="21"/>
      <c r="D16" s="21"/>
      <c r="E16" s="21"/>
      <c r="F16" s="22">
        <f>ROUND(D16*E16,2)</f>
        <v>0</v>
      </c>
      <c r="G16" s="21">
        <f>ROUND(F16*24%,2)</f>
        <v>0</v>
      </c>
      <c r="H16" s="21">
        <f>F16+G16</f>
        <v>0</v>
      </c>
    </row>
    <row r="17" spans="1:8" x14ac:dyDescent="0.15">
      <c r="A17" s="23"/>
      <c r="B17" s="23" t="s">
        <v>7</v>
      </c>
      <c r="C17" s="23"/>
      <c r="D17" s="23"/>
      <c r="E17" s="23"/>
      <c r="F17" s="23">
        <f>SUM(F14:F16)</f>
        <v>0</v>
      </c>
      <c r="G17" s="23">
        <f>SUM(G14:G16)</f>
        <v>0</v>
      </c>
      <c r="H17" s="23">
        <f>SUM(H14:H16)</f>
        <v>0</v>
      </c>
    </row>
    <row r="19" spans="1:8" x14ac:dyDescent="0.15">
      <c r="A19" s="63" t="s">
        <v>326</v>
      </c>
      <c r="B19" s="199" t="s">
        <v>325</v>
      </c>
      <c r="C19" s="200"/>
      <c r="D19" s="200"/>
      <c r="E19" s="200"/>
      <c r="F19" s="200"/>
      <c r="G19" s="200"/>
      <c r="H19" s="201"/>
    </row>
    <row r="20" spans="1:8" ht="11.25" customHeight="1" x14ac:dyDescent="0.15">
      <c r="A20" s="195" t="s">
        <v>1</v>
      </c>
      <c r="B20" s="20" t="s">
        <v>310</v>
      </c>
      <c r="C20" s="202" t="s">
        <v>480</v>
      </c>
      <c r="D20" s="195" t="s">
        <v>2</v>
      </c>
      <c r="E20" s="195" t="s">
        <v>3</v>
      </c>
      <c r="F20" s="195" t="s">
        <v>4</v>
      </c>
      <c r="G20" s="195" t="s">
        <v>5</v>
      </c>
      <c r="H20" s="195" t="s">
        <v>6</v>
      </c>
    </row>
    <row r="21" spans="1:8" x14ac:dyDescent="0.15">
      <c r="A21" s="195"/>
      <c r="B21" s="20"/>
      <c r="C21" s="202"/>
      <c r="D21" s="195"/>
      <c r="E21" s="195"/>
      <c r="F21" s="195"/>
      <c r="G21" s="195"/>
      <c r="H21" s="195"/>
    </row>
    <row r="22" spans="1:8" x14ac:dyDescent="0.15">
      <c r="A22" s="21"/>
      <c r="B22" s="21"/>
      <c r="C22" s="21"/>
      <c r="D22" s="21"/>
      <c r="E22" s="22"/>
      <c r="F22" s="22">
        <f>ROUND(D22*E22,2)</f>
        <v>0</v>
      </c>
      <c r="G22" s="21">
        <f>ROUND(F22*24%,2)</f>
        <v>0</v>
      </c>
      <c r="H22" s="21">
        <f>F22+G22</f>
        <v>0</v>
      </c>
    </row>
    <row r="23" spans="1:8" x14ac:dyDescent="0.15">
      <c r="A23" s="21"/>
      <c r="B23" s="21"/>
      <c r="C23" s="21"/>
      <c r="D23" s="21"/>
      <c r="E23" s="21"/>
      <c r="F23" s="22">
        <f>ROUND(D23*E23,2)</f>
        <v>0</v>
      </c>
      <c r="G23" s="21">
        <f>ROUND(F23*24%,2)</f>
        <v>0</v>
      </c>
      <c r="H23" s="21">
        <f>F23+G23</f>
        <v>0</v>
      </c>
    </row>
    <row r="24" spans="1:8" x14ac:dyDescent="0.15">
      <c r="A24" s="21"/>
      <c r="B24" s="21"/>
      <c r="C24" s="21"/>
      <c r="D24" s="21"/>
      <c r="E24" s="21"/>
      <c r="F24" s="22">
        <f>ROUND(D24*E24,2)</f>
        <v>0</v>
      </c>
      <c r="G24" s="21">
        <f>ROUND(F24*24%,2)</f>
        <v>0</v>
      </c>
      <c r="H24" s="21">
        <f>F24+G24</f>
        <v>0</v>
      </c>
    </row>
    <row r="25" spans="1:8" x14ac:dyDescent="0.15">
      <c r="A25" s="23"/>
      <c r="B25" s="23" t="s">
        <v>7</v>
      </c>
      <c r="C25" s="23"/>
      <c r="D25" s="23"/>
      <c r="E25" s="23"/>
      <c r="F25" s="23">
        <f>SUM(F22:F24)</f>
        <v>0</v>
      </c>
      <c r="G25" s="23">
        <f>SUM(G22:G24)</f>
        <v>0</v>
      </c>
      <c r="H25" s="23">
        <f>SUM(H22:H24)</f>
        <v>0</v>
      </c>
    </row>
    <row r="27" spans="1:8" x14ac:dyDescent="0.15">
      <c r="A27" s="63" t="s">
        <v>327</v>
      </c>
      <c r="B27" s="199" t="s">
        <v>0</v>
      </c>
      <c r="C27" s="200"/>
      <c r="D27" s="200"/>
      <c r="E27" s="200"/>
      <c r="F27" s="200"/>
      <c r="G27" s="200"/>
      <c r="H27" s="201"/>
    </row>
    <row r="28" spans="1:8" ht="11.25" customHeight="1" x14ac:dyDescent="0.15">
      <c r="A28" s="195" t="s">
        <v>1</v>
      </c>
      <c r="B28" s="20" t="s">
        <v>310</v>
      </c>
      <c r="C28" s="195" t="s">
        <v>480</v>
      </c>
      <c r="D28" s="195" t="s">
        <v>2</v>
      </c>
      <c r="E28" s="195" t="s">
        <v>3</v>
      </c>
      <c r="F28" s="195" t="s">
        <v>4</v>
      </c>
      <c r="G28" s="195" t="s">
        <v>5</v>
      </c>
      <c r="H28" s="195" t="s">
        <v>6</v>
      </c>
    </row>
    <row r="29" spans="1:8" x14ac:dyDescent="0.15">
      <c r="A29" s="195"/>
      <c r="B29" s="20"/>
      <c r="C29" s="195"/>
      <c r="D29" s="195"/>
      <c r="E29" s="195"/>
      <c r="F29" s="195"/>
      <c r="G29" s="195"/>
      <c r="H29" s="195"/>
    </row>
    <row r="30" spans="1:8" x14ac:dyDescent="0.15">
      <c r="A30" s="21"/>
      <c r="B30" s="21"/>
      <c r="C30" s="21"/>
      <c r="D30" s="21"/>
      <c r="E30" s="22"/>
      <c r="F30" s="22">
        <f>ROUND(D30*E30,2)</f>
        <v>0</v>
      </c>
      <c r="G30" s="21">
        <f>ROUND(F30*24%,2)</f>
        <v>0</v>
      </c>
      <c r="H30" s="21">
        <f>F30+G30</f>
        <v>0</v>
      </c>
    </row>
    <row r="31" spans="1:8" x14ac:dyDescent="0.15">
      <c r="A31" s="21"/>
      <c r="B31" s="21"/>
      <c r="C31" s="21"/>
      <c r="D31" s="21"/>
      <c r="E31" s="21"/>
      <c r="F31" s="22">
        <f>ROUND(D31*E31,2)</f>
        <v>0</v>
      </c>
      <c r="G31" s="21">
        <f>ROUND(F31*24%,2)</f>
        <v>0</v>
      </c>
      <c r="H31" s="21">
        <f>F31+G31</f>
        <v>0</v>
      </c>
    </row>
    <row r="32" spans="1:8" x14ac:dyDescent="0.15">
      <c r="A32" s="21"/>
      <c r="B32" s="21"/>
      <c r="C32" s="21"/>
      <c r="D32" s="21"/>
      <c r="E32" s="21"/>
      <c r="F32" s="22">
        <f>ROUND(D32*E32,2)</f>
        <v>0</v>
      </c>
      <c r="G32" s="21">
        <f>ROUND(F32*24%,2)</f>
        <v>0</v>
      </c>
      <c r="H32" s="21">
        <f>F32+G32</f>
        <v>0</v>
      </c>
    </row>
    <row r="33" spans="1:8" x14ac:dyDescent="0.15">
      <c r="A33" s="23"/>
      <c r="B33" s="23" t="s">
        <v>7</v>
      </c>
      <c r="C33" s="23"/>
      <c r="D33" s="23"/>
      <c r="E33" s="23"/>
      <c r="F33" s="23">
        <f>SUM(F30:F32)</f>
        <v>0</v>
      </c>
      <c r="G33" s="23">
        <f>SUM(G30:G32)</f>
        <v>0</v>
      </c>
      <c r="H33" s="23">
        <f>SUM(H30:H32)</f>
        <v>0</v>
      </c>
    </row>
    <row r="35" spans="1:8" x14ac:dyDescent="0.15">
      <c r="A35" s="63" t="s">
        <v>328</v>
      </c>
      <c r="B35" s="199" t="s">
        <v>331</v>
      </c>
      <c r="C35" s="200"/>
      <c r="D35" s="200"/>
      <c r="E35" s="200"/>
      <c r="F35" s="200"/>
      <c r="G35" s="200"/>
      <c r="H35" s="201"/>
    </row>
    <row r="36" spans="1:8" ht="11.25" customHeight="1" x14ac:dyDescent="0.15">
      <c r="A36" s="195" t="s">
        <v>1</v>
      </c>
      <c r="B36" s="20" t="s">
        <v>310</v>
      </c>
      <c r="C36" s="195" t="s">
        <v>480</v>
      </c>
      <c r="D36" s="195" t="s">
        <v>2</v>
      </c>
      <c r="E36" s="195" t="s">
        <v>3</v>
      </c>
      <c r="F36" s="195" t="s">
        <v>4</v>
      </c>
      <c r="G36" s="195" t="s">
        <v>5</v>
      </c>
      <c r="H36" s="195" t="s">
        <v>6</v>
      </c>
    </row>
    <row r="37" spans="1:8" x14ac:dyDescent="0.15">
      <c r="A37" s="195"/>
      <c r="B37" s="20"/>
      <c r="C37" s="195"/>
      <c r="D37" s="195"/>
      <c r="E37" s="195"/>
      <c r="F37" s="195"/>
      <c r="G37" s="195"/>
      <c r="H37" s="195"/>
    </row>
    <row r="38" spans="1:8" x14ac:dyDescent="0.15">
      <c r="A38" s="21"/>
      <c r="B38" s="21"/>
      <c r="C38" s="21"/>
      <c r="D38" s="21"/>
      <c r="E38" s="22"/>
      <c r="F38" s="22">
        <f>ROUND(D38*E38,2)</f>
        <v>0</v>
      </c>
      <c r="G38" s="21">
        <f>ROUND(F38*24%,2)</f>
        <v>0</v>
      </c>
      <c r="H38" s="21">
        <f>F38+G38</f>
        <v>0</v>
      </c>
    </row>
    <row r="39" spans="1:8" x14ac:dyDescent="0.15">
      <c r="A39" s="21"/>
      <c r="B39" s="21"/>
      <c r="C39" s="21"/>
      <c r="D39" s="21"/>
      <c r="E39" s="21"/>
      <c r="F39" s="22">
        <f>ROUND(D39*E39,2)</f>
        <v>0</v>
      </c>
      <c r="G39" s="21">
        <f>ROUND(F39*24%,2)</f>
        <v>0</v>
      </c>
      <c r="H39" s="21">
        <f>F39+G39</f>
        <v>0</v>
      </c>
    </row>
    <row r="40" spans="1:8" x14ac:dyDescent="0.15">
      <c r="A40" s="21"/>
      <c r="B40" s="21"/>
      <c r="C40" s="21"/>
      <c r="D40" s="21"/>
      <c r="E40" s="21"/>
      <c r="F40" s="22">
        <f>ROUND(D40*E40,2)</f>
        <v>0</v>
      </c>
      <c r="G40" s="21">
        <f>ROUND(F40*24%,2)</f>
        <v>0</v>
      </c>
      <c r="H40" s="21">
        <f>F40+G40</f>
        <v>0</v>
      </c>
    </row>
    <row r="41" spans="1:8" x14ac:dyDescent="0.15">
      <c r="A41" s="23"/>
      <c r="B41" s="23" t="s">
        <v>7</v>
      </c>
      <c r="C41" s="23"/>
      <c r="D41" s="23"/>
      <c r="E41" s="23"/>
      <c r="F41" s="23">
        <f>SUM(F38:F40)</f>
        <v>0</v>
      </c>
      <c r="G41" s="23">
        <f>SUM(G38:G40)</f>
        <v>0</v>
      </c>
      <c r="H41" s="23">
        <f>SUM(H38:H40)</f>
        <v>0</v>
      </c>
    </row>
    <row r="43" spans="1:8" x14ac:dyDescent="0.15">
      <c r="A43" s="63" t="s">
        <v>329</v>
      </c>
      <c r="B43" s="199" t="s">
        <v>313</v>
      </c>
      <c r="C43" s="200"/>
      <c r="D43" s="200"/>
      <c r="E43" s="200"/>
      <c r="F43" s="200"/>
      <c r="G43" s="200"/>
      <c r="H43" s="201"/>
    </row>
    <row r="44" spans="1:8" ht="11.25" customHeight="1" x14ac:dyDescent="0.15">
      <c r="A44" s="195" t="s">
        <v>1</v>
      </c>
      <c r="B44" s="20" t="s">
        <v>310</v>
      </c>
      <c r="C44" s="195" t="s">
        <v>480</v>
      </c>
      <c r="D44" s="195" t="s">
        <v>2</v>
      </c>
      <c r="E44" s="195" t="s">
        <v>3</v>
      </c>
      <c r="F44" s="195" t="s">
        <v>4</v>
      </c>
      <c r="G44" s="195" t="s">
        <v>5</v>
      </c>
      <c r="H44" s="195" t="s">
        <v>6</v>
      </c>
    </row>
    <row r="45" spans="1:8" x14ac:dyDescent="0.15">
      <c r="A45" s="195"/>
      <c r="B45" s="20"/>
      <c r="C45" s="195"/>
      <c r="D45" s="195"/>
      <c r="E45" s="195"/>
      <c r="F45" s="195"/>
      <c r="G45" s="195"/>
      <c r="H45" s="195"/>
    </row>
    <row r="46" spans="1:8" x14ac:dyDescent="0.15">
      <c r="A46" s="21"/>
      <c r="B46" s="21"/>
      <c r="C46" s="21"/>
      <c r="D46" s="21"/>
      <c r="E46" s="22"/>
      <c r="F46" s="22">
        <f>ROUND(D46*E46,2)</f>
        <v>0</v>
      </c>
      <c r="G46" s="21">
        <f>ROUND(F46*24%,2)</f>
        <v>0</v>
      </c>
      <c r="H46" s="21">
        <f>F46+G46</f>
        <v>0</v>
      </c>
    </row>
    <row r="47" spans="1:8" x14ac:dyDescent="0.15">
      <c r="A47" s="21"/>
      <c r="B47" s="21"/>
      <c r="C47" s="21"/>
      <c r="D47" s="21"/>
      <c r="E47" s="21"/>
      <c r="F47" s="22">
        <f>ROUND(D47*E47,2)</f>
        <v>0</v>
      </c>
      <c r="G47" s="21">
        <f>ROUND(F47*24%,2)</f>
        <v>0</v>
      </c>
      <c r="H47" s="21">
        <f>F47+G47</f>
        <v>0</v>
      </c>
    </row>
    <row r="48" spans="1:8" x14ac:dyDescent="0.15">
      <c r="A48" s="21"/>
      <c r="B48" s="21"/>
      <c r="C48" s="21"/>
      <c r="D48" s="21"/>
      <c r="E48" s="21"/>
      <c r="F48" s="22">
        <f>ROUND(D48*E48,2)</f>
        <v>0</v>
      </c>
      <c r="G48" s="21">
        <f>ROUND(F48*24%,2)</f>
        <v>0</v>
      </c>
      <c r="H48" s="21">
        <f>F48+G48</f>
        <v>0</v>
      </c>
    </row>
    <row r="49" spans="1:8" x14ac:dyDescent="0.15">
      <c r="A49" s="23"/>
      <c r="B49" s="23" t="s">
        <v>7</v>
      </c>
      <c r="C49" s="23"/>
      <c r="D49" s="23"/>
      <c r="E49" s="23"/>
      <c r="F49" s="23">
        <f>SUM(F46:F48)</f>
        <v>0</v>
      </c>
      <c r="G49" s="23">
        <f>SUM(G46:G48)</f>
        <v>0</v>
      </c>
      <c r="H49" s="23">
        <f>SUM(H46:H48)</f>
        <v>0</v>
      </c>
    </row>
    <row r="51" spans="1:8" x14ac:dyDescent="0.15">
      <c r="A51" s="63" t="s">
        <v>333</v>
      </c>
      <c r="B51" s="199" t="s">
        <v>312</v>
      </c>
      <c r="C51" s="200"/>
      <c r="D51" s="200"/>
      <c r="E51" s="200"/>
      <c r="F51" s="200"/>
      <c r="G51" s="200"/>
      <c r="H51" s="201"/>
    </row>
    <row r="52" spans="1:8" ht="11.25" customHeight="1" x14ac:dyDescent="0.15">
      <c r="A52" s="195" t="s">
        <v>1</v>
      </c>
      <c r="B52" s="20" t="s">
        <v>310</v>
      </c>
      <c r="C52" s="195" t="s">
        <v>480</v>
      </c>
      <c r="D52" s="195" t="s">
        <v>2</v>
      </c>
      <c r="E52" s="195" t="s">
        <v>3</v>
      </c>
      <c r="F52" s="195" t="s">
        <v>4</v>
      </c>
      <c r="G52" s="195" t="s">
        <v>5</v>
      </c>
      <c r="H52" s="195" t="s">
        <v>6</v>
      </c>
    </row>
    <row r="53" spans="1:8" x14ac:dyDescent="0.15">
      <c r="A53" s="195"/>
      <c r="B53" s="20"/>
      <c r="C53" s="195"/>
      <c r="D53" s="195"/>
      <c r="E53" s="195"/>
      <c r="F53" s="195"/>
      <c r="G53" s="195"/>
      <c r="H53" s="195"/>
    </row>
    <row r="54" spans="1:8" x14ac:dyDescent="0.15">
      <c r="A54" s="21"/>
      <c r="B54" s="21"/>
      <c r="C54" s="21"/>
      <c r="D54" s="21"/>
      <c r="E54" s="22"/>
      <c r="F54" s="22">
        <f>ROUND(D54*E54,2)</f>
        <v>0</v>
      </c>
      <c r="G54" s="21">
        <f>ROUND(F54*24%,2)</f>
        <v>0</v>
      </c>
      <c r="H54" s="21">
        <f>F54+G54</f>
        <v>0</v>
      </c>
    </row>
    <row r="55" spans="1:8" x14ac:dyDescent="0.15">
      <c r="A55" s="21"/>
      <c r="B55" s="21"/>
      <c r="C55" s="21"/>
      <c r="D55" s="21"/>
      <c r="E55" s="21"/>
      <c r="F55" s="22">
        <f>ROUND(D55*E55,2)</f>
        <v>0</v>
      </c>
      <c r="G55" s="21">
        <f>ROUND(F55*24%,2)</f>
        <v>0</v>
      </c>
      <c r="H55" s="21">
        <f>F55+G55</f>
        <v>0</v>
      </c>
    </row>
    <row r="56" spans="1:8" x14ac:dyDescent="0.15">
      <c r="A56" s="21"/>
      <c r="B56" s="21"/>
      <c r="C56" s="21"/>
      <c r="D56" s="21"/>
      <c r="E56" s="21"/>
      <c r="F56" s="22">
        <f>ROUND(D56*E56,2)</f>
        <v>0</v>
      </c>
      <c r="G56" s="21">
        <f>ROUND(F56*24%,2)</f>
        <v>0</v>
      </c>
      <c r="H56" s="21">
        <f>F56+G56</f>
        <v>0</v>
      </c>
    </row>
    <row r="57" spans="1:8" x14ac:dyDescent="0.15">
      <c r="A57" s="23"/>
      <c r="B57" s="23" t="s">
        <v>7</v>
      </c>
      <c r="C57" s="23"/>
      <c r="D57" s="23"/>
      <c r="E57" s="23"/>
      <c r="F57" s="23">
        <f>SUM(F54:F56)</f>
        <v>0</v>
      </c>
      <c r="G57" s="23">
        <f>SUM(G54:G56)</f>
        <v>0</v>
      </c>
      <c r="H57" s="23">
        <f>SUM(H54:H56)</f>
        <v>0</v>
      </c>
    </row>
    <row r="59" spans="1:8" x14ac:dyDescent="0.15">
      <c r="A59" s="63" t="s">
        <v>334</v>
      </c>
      <c r="B59" s="199" t="s">
        <v>330</v>
      </c>
      <c r="C59" s="200"/>
      <c r="D59" s="200"/>
      <c r="E59" s="200"/>
      <c r="F59" s="200"/>
      <c r="G59" s="200"/>
      <c r="H59" s="201"/>
    </row>
    <row r="60" spans="1:8" ht="11.25" customHeight="1" x14ac:dyDescent="0.15">
      <c r="A60" s="195" t="s">
        <v>1</v>
      </c>
      <c r="B60" s="20" t="s">
        <v>310</v>
      </c>
      <c r="C60" s="195" t="s">
        <v>480</v>
      </c>
      <c r="D60" s="195" t="s">
        <v>2</v>
      </c>
      <c r="E60" s="195" t="s">
        <v>3</v>
      </c>
      <c r="F60" s="195" t="s">
        <v>4</v>
      </c>
      <c r="G60" s="195" t="s">
        <v>5</v>
      </c>
      <c r="H60" s="195" t="s">
        <v>6</v>
      </c>
    </row>
    <row r="61" spans="1:8" x14ac:dyDescent="0.15">
      <c r="A61" s="195"/>
      <c r="B61" s="20"/>
      <c r="C61" s="195"/>
      <c r="D61" s="195"/>
      <c r="E61" s="195"/>
      <c r="F61" s="195"/>
      <c r="G61" s="195"/>
      <c r="H61" s="195"/>
    </row>
    <row r="62" spans="1:8" x14ac:dyDescent="0.15">
      <c r="A62" s="21"/>
      <c r="B62" s="21"/>
      <c r="C62" s="21"/>
      <c r="D62" s="21"/>
      <c r="E62" s="22"/>
      <c r="F62" s="22">
        <f>ROUND(D62*E62,2)</f>
        <v>0</v>
      </c>
      <c r="G62" s="21">
        <f>ROUND(F62*24%,2)</f>
        <v>0</v>
      </c>
      <c r="H62" s="21">
        <f>F62+G62</f>
        <v>0</v>
      </c>
    </row>
    <row r="63" spans="1:8" x14ac:dyDescent="0.15">
      <c r="A63" s="21"/>
      <c r="B63" s="21"/>
      <c r="C63" s="21"/>
      <c r="D63" s="21"/>
      <c r="E63" s="21"/>
      <c r="F63" s="22">
        <f>ROUND(D63*E63,2)</f>
        <v>0</v>
      </c>
      <c r="G63" s="21">
        <f>ROUND(F63*24%,2)</f>
        <v>0</v>
      </c>
      <c r="H63" s="21">
        <f>F63+G63</f>
        <v>0</v>
      </c>
    </row>
    <row r="64" spans="1:8" x14ac:dyDescent="0.15">
      <c r="A64" s="21"/>
      <c r="B64" s="21"/>
      <c r="C64" s="21"/>
      <c r="D64" s="21"/>
      <c r="E64" s="21"/>
      <c r="F64" s="22">
        <f>ROUND(D64*E64,2)</f>
        <v>0</v>
      </c>
      <c r="G64" s="21">
        <f>ROUND(F64*24%,2)</f>
        <v>0</v>
      </c>
      <c r="H64" s="21">
        <f>F64+G64</f>
        <v>0</v>
      </c>
    </row>
    <row r="65" spans="1:8" x14ac:dyDescent="0.15">
      <c r="A65" s="23"/>
      <c r="B65" s="23" t="s">
        <v>7</v>
      </c>
      <c r="C65" s="23"/>
      <c r="D65" s="23"/>
      <c r="E65" s="23"/>
      <c r="F65" s="23">
        <f>SUM(F62:F64)</f>
        <v>0</v>
      </c>
      <c r="G65" s="23">
        <f>SUM(G62:G64)</f>
        <v>0</v>
      </c>
      <c r="H65" s="23">
        <f>SUM(H62:H64)</f>
        <v>0</v>
      </c>
    </row>
    <row r="67" spans="1:8" x14ac:dyDescent="0.15">
      <c r="A67" s="63" t="s">
        <v>335</v>
      </c>
      <c r="B67" s="199" t="s">
        <v>315</v>
      </c>
      <c r="C67" s="200"/>
      <c r="D67" s="200"/>
      <c r="E67" s="200"/>
      <c r="F67" s="200"/>
      <c r="G67" s="200"/>
      <c r="H67" s="201"/>
    </row>
    <row r="68" spans="1:8" ht="11.25" customHeight="1" x14ac:dyDescent="0.15">
      <c r="A68" s="195" t="s">
        <v>1</v>
      </c>
      <c r="B68" s="20" t="s">
        <v>310</v>
      </c>
      <c r="C68" s="195" t="s">
        <v>480</v>
      </c>
      <c r="D68" s="195" t="s">
        <v>2</v>
      </c>
      <c r="E68" s="195" t="s">
        <v>3</v>
      </c>
      <c r="F68" s="195" t="s">
        <v>4</v>
      </c>
      <c r="G68" s="195" t="s">
        <v>5</v>
      </c>
      <c r="H68" s="195" t="s">
        <v>6</v>
      </c>
    </row>
    <row r="69" spans="1:8" x14ac:dyDescent="0.15">
      <c r="A69" s="195"/>
      <c r="B69" s="20"/>
      <c r="C69" s="195"/>
      <c r="D69" s="195"/>
      <c r="E69" s="195"/>
      <c r="F69" s="195"/>
      <c r="G69" s="195"/>
      <c r="H69" s="195"/>
    </row>
    <row r="70" spans="1:8" x14ac:dyDescent="0.15">
      <c r="A70" s="21"/>
      <c r="B70" s="21"/>
      <c r="C70" s="21"/>
      <c r="D70" s="21"/>
      <c r="E70" s="22"/>
      <c r="F70" s="22">
        <f>ROUND(D70*E70,2)</f>
        <v>0</v>
      </c>
      <c r="G70" s="21">
        <f>ROUND(F70*24%,2)</f>
        <v>0</v>
      </c>
      <c r="H70" s="21">
        <f>F70+G70</f>
        <v>0</v>
      </c>
    </row>
    <row r="71" spans="1:8" x14ac:dyDescent="0.15">
      <c r="A71" s="21"/>
      <c r="B71" s="21"/>
      <c r="C71" s="21"/>
      <c r="D71" s="21"/>
      <c r="E71" s="21"/>
      <c r="F71" s="22">
        <f>ROUND(D71*E71,2)</f>
        <v>0</v>
      </c>
      <c r="G71" s="21">
        <f>ROUND(F71*24%,2)</f>
        <v>0</v>
      </c>
      <c r="H71" s="21">
        <f>F71+G71</f>
        <v>0</v>
      </c>
    </row>
    <row r="72" spans="1:8" x14ac:dyDescent="0.15">
      <c r="A72" s="21"/>
      <c r="B72" s="21"/>
      <c r="C72" s="21"/>
      <c r="D72" s="21"/>
      <c r="E72" s="21"/>
      <c r="F72" s="22">
        <f>ROUND(D72*E72,2)</f>
        <v>0</v>
      </c>
      <c r="G72" s="21">
        <f>ROUND(F72*24%,2)</f>
        <v>0</v>
      </c>
      <c r="H72" s="21">
        <f>F72+G72</f>
        <v>0</v>
      </c>
    </row>
    <row r="73" spans="1:8" x14ac:dyDescent="0.15">
      <c r="A73" s="23"/>
      <c r="B73" s="23" t="s">
        <v>7</v>
      </c>
      <c r="C73" s="23"/>
      <c r="D73" s="23"/>
      <c r="E73" s="23"/>
      <c r="F73" s="23">
        <f>SUM(F70:F72)</f>
        <v>0</v>
      </c>
      <c r="G73" s="23">
        <f>SUM(G70:G72)</f>
        <v>0</v>
      </c>
      <c r="H73" s="23">
        <f>SUM(H70:H72)</f>
        <v>0</v>
      </c>
    </row>
    <row r="75" spans="1:8" ht="33.75" customHeight="1" x14ac:dyDescent="0.15">
      <c r="A75" s="63" t="s">
        <v>336</v>
      </c>
      <c r="B75" s="199" t="s">
        <v>314</v>
      </c>
      <c r="C75" s="200"/>
      <c r="D75" s="200"/>
      <c r="E75" s="200"/>
      <c r="F75" s="200"/>
      <c r="G75" s="200"/>
      <c r="H75" s="201"/>
    </row>
    <row r="76" spans="1:8" ht="11.25" customHeight="1" x14ac:dyDescent="0.15">
      <c r="A76" s="195" t="s">
        <v>1</v>
      </c>
      <c r="B76" s="20" t="s">
        <v>310</v>
      </c>
      <c r="C76" s="195" t="s">
        <v>480</v>
      </c>
      <c r="D76" s="195" t="s">
        <v>2</v>
      </c>
      <c r="E76" s="195" t="s">
        <v>3</v>
      </c>
      <c r="F76" s="195" t="s">
        <v>4</v>
      </c>
      <c r="G76" s="195" t="s">
        <v>5</v>
      </c>
      <c r="H76" s="195" t="s">
        <v>6</v>
      </c>
    </row>
    <row r="77" spans="1:8" x14ac:dyDescent="0.15">
      <c r="A77" s="195"/>
      <c r="B77" s="20"/>
      <c r="C77" s="195"/>
      <c r="D77" s="195"/>
      <c r="E77" s="195"/>
      <c r="F77" s="195"/>
      <c r="G77" s="195"/>
      <c r="H77" s="195"/>
    </row>
    <row r="78" spans="1:8" x14ac:dyDescent="0.15">
      <c r="A78" s="21"/>
      <c r="B78" s="21"/>
      <c r="C78" s="21"/>
      <c r="D78" s="21"/>
      <c r="E78" s="22"/>
      <c r="F78" s="22">
        <f>ROUND(D78*E78,2)</f>
        <v>0</v>
      </c>
      <c r="G78" s="21">
        <f>ROUND(F78*24%,2)</f>
        <v>0</v>
      </c>
      <c r="H78" s="21">
        <f>F78+G78</f>
        <v>0</v>
      </c>
    </row>
    <row r="79" spans="1:8" x14ac:dyDescent="0.15">
      <c r="A79" s="21"/>
      <c r="B79" s="21"/>
      <c r="C79" s="21"/>
      <c r="D79" s="21"/>
      <c r="E79" s="21"/>
      <c r="F79" s="22">
        <f>ROUND(D79*E79,2)</f>
        <v>0</v>
      </c>
      <c r="G79" s="21">
        <f>ROUND(F79*24%,2)</f>
        <v>0</v>
      </c>
      <c r="H79" s="21">
        <f>F79+G79</f>
        <v>0</v>
      </c>
    </row>
    <row r="80" spans="1:8" x14ac:dyDescent="0.15">
      <c r="A80" s="21"/>
      <c r="B80" s="21"/>
      <c r="C80" s="21"/>
      <c r="D80" s="21"/>
      <c r="E80" s="21"/>
      <c r="F80" s="22">
        <f>ROUND(D80*E80,2)</f>
        <v>0</v>
      </c>
      <c r="G80" s="21">
        <f>ROUND(F80*24%,2)</f>
        <v>0</v>
      </c>
      <c r="H80" s="21">
        <f>F80+G80</f>
        <v>0</v>
      </c>
    </row>
    <row r="81" spans="1:8" x14ac:dyDescent="0.15">
      <c r="A81" s="23"/>
      <c r="B81" s="23" t="s">
        <v>7</v>
      </c>
      <c r="C81" s="23"/>
      <c r="D81" s="23"/>
      <c r="E81" s="23"/>
      <c r="F81" s="23">
        <f>SUM(F78:F80)</f>
        <v>0</v>
      </c>
      <c r="G81" s="23">
        <f>SUM(G78:G80)</f>
        <v>0</v>
      </c>
      <c r="H81" s="23">
        <f>SUM(H78:H80)</f>
        <v>0</v>
      </c>
    </row>
    <row r="83" spans="1:8" ht="11.25" customHeight="1" x14ac:dyDescent="0.15">
      <c r="A83" s="63" t="s">
        <v>337</v>
      </c>
      <c r="B83" s="199" t="s">
        <v>332</v>
      </c>
      <c r="C83" s="200"/>
      <c r="D83" s="200"/>
      <c r="E83" s="200"/>
      <c r="F83" s="200"/>
      <c r="G83" s="200"/>
      <c r="H83" s="201"/>
    </row>
    <row r="84" spans="1:8" ht="11.25" customHeight="1" x14ac:dyDescent="0.15">
      <c r="A84" s="195" t="s">
        <v>1</v>
      </c>
      <c r="B84" s="20" t="s">
        <v>310</v>
      </c>
      <c r="C84" s="195" t="s">
        <v>480</v>
      </c>
      <c r="D84" s="195" t="s">
        <v>2</v>
      </c>
      <c r="E84" s="195" t="s">
        <v>3</v>
      </c>
      <c r="F84" s="195" t="s">
        <v>4</v>
      </c>
      <c r="G84" s="195" t="s">
        <v>5</v>
      </c>
      <c r="H84" s="195" t="s">
        <v>6</v>
      </c>
    </row>
    <row r="85" spans="1:8" x14ac:dyDescent="0.15">
      <c r="A85" s="195"/>
      <c r="B85" s="20"/>
      <c r="C85" s="195"/>
      <c r="D85" s="195"/>
      <c r="E85" s="195"/>
      <c r="F85" s="195"/>
      <c r="G85" s="195"/>
      <c r="H85" s="195"/>
    </row>
    <row r="86" spans="1:8" x14ac:dyDescent="0.15">
      <c r="A86" s="21"/>
      <c r="B86" s="21"/>
      <c r="C86" s="21"/>
      <c r="D86" s="21"/>
      <c r="E86" s="22"/>
      <c r="F86" s="22">
        <f>ROUND(D86*E86,2)</f>
        <v>0</v>
      </c>
      <c r="G86" s="21">
        <f>ROUND(F86*24%,2)</f>
        <v>0</v>
      </c>
      <c r="H86" s="21">
        <f>F86+G86</f>
        <v>0</v>
      </c>
    </row>
    <row r="87" spans="1:8" x14ac:dyDescent="0.15">
      <c r="A87" s="21"/>
      <c r="B87" s="21"/>
      <c r="C87" s="21"/>
      <c r="D87" s="21"/>
      <c r="E87" s="21"/>
      <c r="F87" s="22">
        <f>ROUND(D87*E87,2)</f>
        <v>0</v>
      </c>
      <c r="G87" s="21">
        <f>ROUND(F87*24%,2)</f>
        <v>0</v>
      </c>
      <c r="H87" s="21">
        <f>F87+G87</f>
        <v>0</v>
      </c>
    </row>
    <row r="88" spans="1:8" x14ac:dyDescent="0.15">
      <c r="A88" s="21"/>
      <c r="B88" s="21"/>
      <c r="C88" s="21"/>
      <c r="D88" s="21"/>
      <c r="E88" s="21"/>
      <c r="F88" s="22">
        <f>ROUND(D88*E88,2)</f>
        <v>0</v>
      </c>
      <c r="G88" s="21">
        <f>ROUND(F88*24%,2)</f>
        <v>0</v>
      </c>
      <c r="H88" s="21">
        <f>F88+G88</f>
        <v>0</v>
      </c>
    </row>
    <row r="89" spans="1:8" x14ac:dyDescent="0.15">
      <c r="A89" s="23"/>
      <c r="B89" s="23" t="s">
        <v>7</v>
      </c>
      <c r="C89" s="23"/>
      <c r="D89" s="23"/>
      <c r="E89" s="23"/>
      <c r="F89" s="23">
        <f>SUM(F86:F88)</f>
        <v>0</v>
      </c>
      <c r="G89" s="23">
        <f>SUM(G86:G88)</f>
        <v>0</v>
      </c>
      <c r="H89" s="23">
        <f>SUM(H86:H88)</f>
        <v>0</v>
      </c>
    </row>
    <row r="91" spans="1:8" ht="25.5" customHeight="1" x14ac:dyDescent="0.15">
      <c r="A91" s="63" t="s">
        <v>338</v>
      </c>
      <c r="B91" s="199" t="s">
        <v>486</v>
      </c>
      <c r="C91" s="200"/>
      <c r="D91" s="200"/>
      <c r="E91" s="200"/>
      <c r="F91" s="200"/>
      <c r="G91" s="200"/>
      <c r="H91" s="201"/>
    </row>
    <row r="92" spans="1:8" ht="11.25" customHeight="1" x14ac:dyDescent="0.15">
      <c r="A92" s="195" t="s">
        <v>1</v>
      </c>
      <c r="B92" s="20" t="s">
        <v>310</v>
      </c>
      <c r="C92" s="195" t="s">
        <v>480</v>
      </c>
      <c r="D92" s="195" t="s">
        <v>2</v>
      </c>
      <c r="E92" s="195" t="s">
        <v>3</v>
      </c>
      <c r="F92" s="195" t="s">
        <v>4</v>
      </c>
      <c r="G92" s="195" t="s">
        <v>5</v>
      </c>
      <c r="H92" s="195" t="s">
        <v>6</v>
      </c>
    </row>
    <row r="93" spans="1:8" x14ac:dyDescent="0.15">
      <c r="A93" s="195"/>
      <c r="B93" s="20"/>
      <c r="C93" s="195"/>
      <c r="D93" s="195"/>
      <c r="E93" s="195"/>
      <c r="F93" s="195"/>
      <c r="G93" s="195"/>
      <c r="H93" s="195"/>
    </row>
    <row r="94" spans="1:8" x14ac:dyDescent="0.15">
      <c r="A94" s="21"/>
      <c r="B94" s="21"/>
      <c r="C94" s="21"/>
      <c r="D94" s="21"/>
      <c r="E94" s="22"/>
      <c r="F94" s="22">
        <f>ROUND(D94*E94,2)</f>
        <v>0</v>
      </c>
      <c r="G94" s="21">
        <f>ROUND(F94*24%,2)</f>
        <v>0</v>
      </c>
      <c r="H94" s="21">
        <f>F94+G94</f>
        <v>0</v>
      </c>
    </row>
    <row r="95" spans="1:8" x14ac:dyDescent="0.15">
      <c r="A95" s="21"/>
      <c r="B95" s="21"/>
      <c r="C95" s="21"/>
      <c r="D95" s="21"/>
      <c r="E95" s="21"/>
      <c r="F95" s="22">
        <f>ROUND(D95*E95,2)</f>
        <v>0</v>
      </c>
      <c r="G95" s="21">
        <f>ROUND(F95*24%,2)</f>
        <v>0</v>
      </c>
      <c r="H95" s="21">
        <f>F95+G95</f>
        <v>0</v>
      </c>
    </row>
    <row r="96" spans="1:8" x14ac:dyDescent="0.15">
      <c r="A96" s="21"/>
      <c r="B96" s="21"/>
      <c r="C96" s="21"/>
      <c r="D96" s="21"/>
      <c r="E96" s="21"/>
      <c r="F96" s="22">
        <f>ROUND(D96*E96,2)</f>
        <v>0</v>
      </c>
      <c r="G96" s="21">
        <f>ROUND(F96*24%,2)</f>
        <v>0</v>
      </c>
      <c r="H96" s="21">
        <f>F96+G96</f>
        <v>0</v>
      </c>
    </row>
    <row r="97" spans="1:8" x14ac:dyDescent="0.15">
      <c r="A97" s="23"/>
      <c r="B97" s="23" t="s">
        <v>7</v>
      </c>
      <c r="C97" s="23"/>
      <c r="D97" s="23"/>
      <c r="E97" s="23"/>
      <c r="F97" s="23">
        <f>SUM(F94:F96)</f>
        <v>0</v>
      </c>
      <c r="G97" s="23">
        <f>SUM(G94:G96)</f>
        <v>0</v>
      </c>
      <c r="H97" s="23">
        <f>SUM(H94:H96)</f>
        <v>0</v>
      </c>
    </row>
    <row r="99" spans="1:8" ht="36.75" customHeight="1" x14ac:dyDescent="0.15">
      <c r="A99" s="63" t="s">
        <v>339</v>
      </c>
      <c r="B99" s="199" t="s">
        <v>341</v>
      </c>
      <c r="C99" s="200"/>
      <c r="D99" s="200"/>
      <c r="E99" s="200"/>
      <c r="F99" s="200"/>
      <c r="G99" s="200"/>
      <c r="H99" s="201"/>
    </row>
    <row r="100" spans="1:8" ht="11.25" customHeight="1" x14ac:dyDescent="0.15">
      <c r="A100" s="195" t="s">
        <v>1</v>
      </c>
      <c r="B100" s="20" t="s">
        <v>310</v>
      </c>
      <c r="C100" s="195" t="s">
        <v>480</v>
      </c>
      <c r="D100" s="195" t="s">
        <v>2</v>
      </c>
      <c r="E100" s="195" t="s">
        <v>3</v>
      </c>
      <c r="F100" s="195" t="s">
        <v>4</v>
      </c>
      <c r="G100" s="195" t="s">
        <v>5</v>
      </c>
      <c r="H100" s="195" t="s">
        <v>6</v>
      </c>
    </row>
    <row r="101" spans="1:8" x14ac:dyDescent="0.15">
      <c r="A101" s="195"/>
      <c r="B101" s="20"/>
      <c r="C101" s="195"/>
      <c r="D101" s="195"/>
      <c r="E101" s="195"/>
      <c r="F101" s="195"/>
      <c r="G101" s="195"/>
      <c r="H101" s="195"/>
    </row>
    <row r="102" spans="1:8" x14ac:dyDescent="0.15">
      <c r="A102" s="21"/>
      <c r="B102" s="21"/>
      <c r="C102" s="21"/>
      <c r="D102" s="21"/>
      <c r="E102" s="22"/>
      <c r="F102" s="22">
        <f>ROUND(D102*E102,2)</f>
        <v>0</v>
      </c>
      <c r="G102" s="21">
        <f>ROUND(F102*24%,2)</f>
        <v>0</v>
      </c>
      <c r="H102" s="21">
        <f>F102+G102</f>
        <v>0</v>
      </c>
    </row>
    <row r="103" spans="1:8" x14ac:dyDescent="0.15">
      <c r="A103" s="21"/>
      <c r="B103" s="21"/>
      <c r="C103" s="21"/>
      <c r="D103" s="21"/>
      <c r="E103" s="21"/>
      <c r="F103" s="22">
        <f>ROUND(D103*E103,2)</f>
        <v>0</v>
      </c>
      <c r="G103" s="21">
        <f>ROUND(F103*24%,2)</f>
        <v>0</v>
      </c>
      <c r="H103" s="21">
        <f>F103+G103</f>
        <v>0</v>
      </c>
    </row>
    <row r="104" spans="1:8" x14ac:dyDescent="0.15">
      <c r="A104" s="21"/>
      <c r="B104" s="21"/>
      <c r="C104" s="21"/>
      <c r="D104" s="21"/>
      <c r="E104" s="21"/>
      <c r="F104" s="22">
        <f>ROUND(D104*E104,2)</f>
        <v>0</v>
      </c>
      <c r="G104" s="21">
        <f>ROUND(F104*24%,2)</f>
        <v>0</v>
      </c>
      <c r="H104" s="21">
        <f>F104+G104</f>
        <v>0</v>
      </c>
    </row>
    <row r="105" spans="1:8" x14ac:dyDescent="0.15">
      <c r="A105" s="23"/>
      <c r="B105" s="23" t="s">
        <v>7</v>
      </c>
      <c r="C105" s="23"/>
      <c r="D105" s="23"/>
      <c r="E105" s="23"/>
      <c r="F105" s="23">
        <f>SUM(F102:F104)</f>
        <v>0</v>
      </c>
      <c r="G105" s="23">
        <f>SUM(G102:G104)</f>
        <v>0</v>
      </c>
      <c r="H105" s="23">
        <f>SUM(H102:H104)</f>
        <v>0</v>
      </c>
    </row>
    <row r="107" spans="1:8" ht="50.25" customHeight="1" x14ac:dyDescent="0.15">
      <c r="A107" s="63" t="s">
        <v>340</v>
      </c>
      <c r="B107" s="199" t="s">
        <v>342</v>
      </c>
      <c r="C107" s="200"/>
      <c r="D107" s="200"/>
      <c r="E107" s="200"/>
      <c r="F107" s="200"/>
      <c r="G107" s="200"/>
      <c r="H107" s="201"/>
    </row>
    <row r="108" spans="1:8" ht="11.25" customHeight="1" x14ac:dyDescent="0.15">
      <c r="A108" s="195" t="s">
        <v>1</v>
      </c>
      <c r="B108" s="20" t="s">
        <v>310</v>
      </c>
      <c r="C108" s="195" t="s">
        <v>480</v>
      </c>
      <c r="D108" s="195" t="s">
        <v>2</v>
      </c>
      <c r="E108" s="195" t="s">
        <v>3</v>
      </c>
      <c r="F108" s="195" t="s">
        <v>4</v>
      </c>
      <c r="G108" s="195" t="s">
        <v>5</v>
      </c>
      <c r="H108" s="195" t="s">
        <v>6</v>
      </c>
    </row>
    <row r="109" spans="1:8" x14ac:dyDescent="0.15">
      <c r="A109" s="195"/>
      <c r="B109" s="20"/>
      <c r="C109" s="195"/>
      <c r="D109" s="195"/>
      <c r="E109" s="195"/>
      <c r="F109" s="195"/>
      <c r="G109" s="195"/>
      <c r="H109" s="195"/>
    </row>
    <row r="110" spans="1:8" x14ac:dyDescent="0.15">
      <c r="A110" s="21"/>
      <c r="B110" s="21"/>
      <c r="C110" s="21"/>
      <c r="D110" s="21"/>
      <c r="E110" s="22"/>
      <c r="F110" s="22">
        <f>ROUND(D110*E110,2)</f>
        <v>0</v>
      </c>
      <c r="G110" s="21">
        <f>ROUND(F110*24%,2)</f>
        <v>0</v>
      </c>
      <c r="H110" s="21">
        <f>F110+G110</f>
        <v>0</v>
      </c>
    </row>
    <row r="111" spans="1:8" x14ac:dyDescent="0.15">
      <c r="A111" s="21"/>
      <c r="B111" s="21"/>
      <c r="C111" s="21"/>
      <c r="D111" s="21"/>
      <c r="E111" s="21"/>
      <c r="F111" s="22">
        <f>ROUND(D111*E111,2)</f>
        <v>0</v>
      </c>
      <c r="G111" s="21">
        <f>ROUND(F111*24%,2)</f>
        <v>0</v>
      </c>
      <c r="H111" s="21">
        <f>F111+G111</f>
        <v>0</v>
      </c>
    </row>
    <row r="112" spans="1:8" x14ac:dyDescent="0.15">
      <c r="A112" s="21"/>
      <c r="B112" s="21"/>
      <c r="C112" s="21"/>
      <c r="D112" s="21"/>
      <c r="E112" s="21"/>
      <c r="F112" s="22">
        <f>ROUND(D112*E112,2)</f>
        <v>0</v>
      </c>
      <c r="G112" s="21">
        <f>ROUND(F112*24%,2)</f>
        <v>0</v>
      </c>
      <c r="H112" s="21">
        <f>F112+G112</f>
        <v>0</v>
      </c>
    </row>
    <row r="113" spans="1:8" x14ac:dyDescent="0.15">
      <c r="A113" s="23"/>
      <c r="B113" s="23" t="s">
        <v>7</v>
      </c>
      <c r="C113" s="23"/>
      <c r="D113" s="23"/>
      <c r="E113" s="23"/>
      <c r="F113" s="23">
        <f>SUM(F110:F112)</f>
        <v>0</v>
      </c>
      <c r="G113" s="23">
        <f>SUM(G110:G112)</f>
        <v>0</v>
      </c>
      <c r="H113" s="23">
        <f>SUM(H110:H112)</f>
        <v>0</v>
      </c>
    </row>
    <row r="115" spans="1:8" ht="11.25" customHeight="1" x14ac:dyDescent="0.15">
      <c r="A115" s="62" t="s">
        <v>346</v>
      </c>
      <c r="B115" s="196" t="s">
        <v>343</v>
      </c>
      <c r="C115" s="197"/>
      <c r="D115" s="197"/>
      <c r="E115" s="197"/>
      <c r="F115" s="197"/>
      <c r="G115" s="197"/>
      <c r="H115" s="198"/>
    </row>
    <row r="116" spans="1:8" ht="11.25" customHeight="1" x14ac:dyDescent="0.15">
      <c r="A116" s="195" t="s">
        <v>1</v>
      </c>
      <c r="B116" s="20" t="s">
        <v>310</v>
      </c>
      <c r="C116" s="195" t="s">
        <v>480</v>
      </c>
      <c r="D116" s="195" t="s">
        <v>2</v>
      </c>
      <c r="E116" s="195" t="s">
        <v>3</v>
      </c>
      <c r="F116" s="195" t="s">
        <v>4</v>
      </c>
      <c r="G116" s="195" t="s">
        <v>5</v>
      </c>
      <c r="H116" s="195" t="s">
        <v>6</v>
      </c>
    </row>
    <row r="117" spans="1:8" x14ac:dyDescent="0.15">
      <c r="A117" s="195"/>
      <c r="B117" s="20"/>
      <c r="C117" s="195"/>
      <c r="D117" s="195"/>
      <c r="E117" s="195"/>
      <c r="F117" s="195"/>
      <c r="G117" s="195"/>
      <c r="H117" s="195"/>
    </row>
    <row r="118" spans="1:8" x14ac:dyDescent="0.15">
      <c r="A118" s="21"/>
      <c r="B118" s="21"/>
      <c r="C118" s="21"/>
      <c r="D118" s="21"/>
      <c r="E118" s="22"/>
      <c r="F118" s="22">
        <f>ROUND(D118*E118,2)</f>
        <v>0</v>
      </c>
      <c r="G118" s="21">
        <f>ROUND(F118*24%,2)</f>
        <v>0</v>
      </c>
      <c r="H118" s="21">
        <f>F118+G118</f>
        <v>0</v>
      </c>
    </row>
    <row r="119" spans="1:8" x14ac:dyDescent="0.15">
      <c r="A119" s="21"/>
      <c r="B119" s="21"/>
      <c r="C119" s="21"/>
      <c r="D119" s="21"/>
      <c r="E119" s="21"/>
      <c r="F119" s="22">
        <f>ROUND(D119*E119,2)</f>
        <v>0</v>
      </c>
      <c r="G119" s="21">
        <f>ROUND(F119*24%,2)</f>
        <v>0</v>
      </c>
      <c r="H119" s="21">
        <f>F119+G119</f>
        <v>0</v>
      </c>
    </row>
    <row r="120" spans="1:8" x14ac:dyDescent="0.15">
      <c r="A120" s="21"/>
      <c r="B120" s="21"/>
      <c r="C120" s="21"/>
      <c r="D120" s="21"/>
      <c r="E120" s="21"/>
      <c r="F120" s="22">
        <f>ROUND(D120*E120,2)</f>
        <v>0</v>
      </c>
      <c r="G120" s="21">
        <f>ROUND(F120*24%,2)</f>
        <v>0</v>
      </c>
      <c r="H120" s="21">
        <f>F120+G120</f>
        <v>0</v>
      </c>
    </row>
    <row r="121" spans="1:8" x14ac:dyDescent="0.15">
      <c r="A121" s="23"/>
      <c r="B121" s="23" t="s">
        <v>7</v>
      </c>
      <c r="C121" s="23"/>
      <c r="D121" s="23"/>
      <c r="E121" s="23"/>
      <c r="F121" s="23">
        <f>SUM(F118:F120)</f>
        <v>0</v>
      </c>
      <c r="G121" s="23">
        <f>SUM(G118:G120)</f>
        <v>0</v>
      </c>
      <c r="H121" s="23">
        <f>SUM(H118:H120)</f>
        <v>0</v>
      </c>
    </row>
    <row r="123" spans="1:8" ht="11.25" customHeight="1" x14ac:dyDescent="0.15">
      <c r="A123" s="62" t="s">
        <v>347</v>
      </c>
      <c r="B123" s="196" t="s">
        <v>487</v>
      </c>
      <c r="C123" s="197"/>
      <c r="D123" s="197"/>
      <c r="E123" s="197"/>
      <c r="F123" s="197"/>
      <c r="G123" s="197"/>
      <c r="H123" s="198"/>
    </row>
    <row r="124" spans="1:8" ht="11.25" customHeight="1" x14ac:dyDescent="0.15">
      <c r="A124" s="195" t="s">
        <v>1</v>
      </c>
      <c r="B124" s="20" t="s">
        <v>310</v>
      </c>
      <c r="C124" s="195" t="s">
        <v>480</v>
      </c>
      <c r="D124" s="195" t="s">
        <v>2</v>
      </c>
      <c r="E124" s="195" t="s">
        <v>3</v>
      </c>
      <c r="F124" s="195" t="s">
        <v>4</v>
      </c>
      <c r="G124" s="195" t="s">
        <v>5</v>
      </c>
      <c r="H124" s="195" t="s">
        <v>6</v>
      </c>
    </row>
    <row r="125" spans="1:8" x14ac:dyDescent="0.15">
      <c r="A125" s="195"/>
      <c r="B125" s="20"/>
      <c r="C125" s="195"/>
      <c r="D125" s="195"/>
      <c r="E125" s="195"/>
      <c r="F125" s="195"/>
      <c r="G125" s="195"/>
      <c r="H125" s="195"/>
    </row>
    <row r="126" spans="1:8" x14ac:dyDescent="0.15">
      <c r="A126" s="21"/>
      <c r="B126" s="21"/>
      <c r="C126" s="21"/>
      <c r="D126" s="21"/>
      <c r="E126" s="22"/>
      <c r="F126" s="22">
        <f>ROUND(D126*E126,2)</f>
        <v>0</v>
      </c>
      <c r="G126" s="21">
        <f>ROUND(F126*24%,2)</f>
        <v>0</v>
      </c>
      <c r="H126" s="21">
        <f>F126+G126</f>
        <v>0</v>
      </c>
    </row>
    <row r="127" spans="1:8" x14ac:dyDescent="0.15">
      <c r="A127" s="21"/>
      <c r="B127" s="21"/>
      <c r="C127" s="21"/>
      <c r="D127" s="21"/>
      <c r="E127" s="21"/>
      <c r="F127" s="22">
        <f>ROUND(D127*E127,2)</f>
        <v>0</v>
      </c>
      <c r="G127" s="21">
        <f>ROUND(F127*24%,2)</f>
        <v>0</v>
      </c>
      <c r="H127" s="21">
        <f>F127+G127</f>
        <v>0</v>
      </c>
    </row>
    <row r="128" spans="1:8" x14ac:dyDescent="0.15">
      <c r="A128" s="21"/>
      <c r="B128" s="21"/>
      <c r="C128" s="21"/>
      <c r="D128" s="21"/>
      <c r="E128" s="21"/>
      <c r="F128" s="22">
        <f>ROUND(D128*E128,2)</f>
        <v>0</v>
      </c>
      <c r="G128" s="21">
        <f>ROUND(F128*24%,2)</f>
        <v>0</v>
      </c>
      <c r="H128" s="21">
        <f>F128+G128</f>
        <v>0</v>
      </c>
    </row>
    <row r="129" spans="1:8" x14ac:dyDescent="0.15">
      <c r="A129" s="23"/>
      <c r="B129" s="23" t="s">
        <v>7</v>
      </c>
      <c r="C129" s="23"/>
      <c r="D129" s="23"/>
      <c r="E129" s="23"/>
      <c r="F129" s="23">
        <f>SUM(F126:F128)</f>
        <v>0</v>
      </c>
      <c r="G129" s="23">
        <f>SUM(G126:G128)</f>
        <v>0</v>
      </c>
      <c r="H129" s="23">
        <f>SUM(H126:H128)</f>
        <v>0</v>
      </c>
    </row>
    <row r="131" spans="1:8" x14ac:dyDescent="0.15">
      <c r="A131" s="62" t="s">
        <v>348</v>
      </c>
      <c r="B131" s="196" t="s">
        <v>344</v>
      </c>
      <c r="C131" s="197"/>
      <c r="D131" s="197"/>
      <c r="E131" s="197"/>
      <c r="F131" s="197"/>
      <c r="G131" s="197"/>
      <c r="H131" s="198"/>
    </row>
    <row r="132" spans="1:8" ht="11.25" customHeight="1" x14ac:dyDescent="0.15">
      <c r="A132" s="195" t="s">
        <v>1</v>
      </c>
      <c r="B132" s="20" t="s">
        <v>310</v>
      </c>
      <c r="C132" s="195" t="s">
        <v>480</v>
      </c>
      <c r="D132" s="195" t="s">
        <v>2</v>
      </c>
      <c r="E132" s="195" t="s">
        <v>3</v>
      </c>
      <c r="F132" s="195" t="s">
        <v>4</v>
      </c>
      <c r="G132" s="195" t="s">
        <v>5</v>
      </c>
      <c r="H132" s="195" t="s">
        <v>6</v>
      </c>
    </row>
    <row r="133" spans="1:8" x14ac:dyDescent="0.15">
      <c r="A133" s="195"/>
      <c r="B133" s="20"/>
      <c r="C133" s="195"/>
      <c r="D133" s="195"/>
      <c r="E133" s="195"/>
      <c r="F133" s="195"/>
      <c r="G133" s="195"/>
      <c r="H133" s="195"/>
    </row>
    <row r="134" spans="1:8" x14ac:dyDescent="0.15">
      <c r="A134" s="21"/>
      <c r="B134" s="21"/>
      <c r="C134" s="21"/>
      <c r="D134" s="21"/>
      <c r="E134" s="22"/>
      <c r="F134" s="22">
        <f>ROUND(D134*E134,2)</f>
        <v>0</v>
      </c>
      <c r="G134" s="21">
        <f>ROUND(F134*24%,2)</f>
        <v>0</v>
      </c>
      <c r="H134" s="21">
        <f>F134+G134</f>
        <v>0</v>
      </c>
    </row>
    <row r="135" spans="1:8" x14ac:dyDescent="0.15">
      <c r="A135" s="21"/>
      <c r="B135" s="21"/>
      <c r="C135" s="21"/>
      <c r="D135" s="21"/>
      <c r="E135" s="21"/>
      <c r="F135" s="22">
        <f>ROUND(D135*E135,2)</f>
        <v>0</v>
      </c>
      <c r="G135" s="21">
        <f>ROUND(F135*24%,2)</f>
        <v>0</v>
      </c>
      <c r="H135" s="21">
        <f>F135+G135</f>
        <v>0</v>
      </c>
    </row>
    <row r="136" spans="1:8" x14ac:dyDescent="0.15">
      <c r="A136" s="21"/>
      <c r="B136" s="21"/>
      <c r="C136" s="21"/>
      <c r="D136" s="21"/>
      <c r="E136" s="21"/>
      <c r="F136" s="22">
        <f>ROUND(D136*E136,2)</f>
        <v>0</v>
      </c>
      <c r="G136" s="21">
        <f>ROUND(F136*24%,2)</f>
        <v>0</v>
      </c>
      <c r="H136" s="21">
        <f>F136+G136</f>
        <v>0</v>
      </c>
    </row>
    <row r="137" spans="1:8" x14ac:dyDescent="0.15">
      <c r="A137" s="23"/>
      <c r="B137" s="23" t="s">
        <v>7</v>
      </c>
      <c r="C137" s="23"/>
      <c r="D137" s="23"/>
      <c r="E137" s="23"/>
      <c r="F137" s="23">
        <f>SUM(F134:F136)</f>
        <v>0</v>
      </c>
      <c r="G137" s="23">
        <f>SUM(G134:G136)</f>
        <v>0</v>
      </c>
      <c r="H137" s="23">
        <f>SUM(H134:H136)</f>
        <v>0</v>
      </c>
    </row>
    <row r="139" spans="1:8" ht="11.25" customHeight="1" x14ac:dyDescent="0.15">
      <c r="A139" s="62" t="s">
        <v>349</v>
      </c>
      <c r="B139" s="196" t="s">
        <v>345</v>
      </c>
      <c r="C139" s="197"/>
      <c r="D139" s="197"/>
      <c r="E139" s="197"/>
      <c r="F139" s="197"/>
      <c r="G139" s="197"/>
      <c r="H139" s="198"/>
    </row>
    <row r="140" spans="1:8" ht="11.25" customHeight="1" x14ac:dyDescent="0.15">
      <c r="A140" s="195" t="s">
        <v>1</v>
      </c>
      <c r="B140" s="20" t="s">
        <v>310</v>
      </c>
      <c r="C140" s="195" t="s">
        <v>480</v>
      </c>
      <c r="D140" s="195" t="s">
        <v>2</v>
      </c>
      <c r="E140" s="195" t="s">
        <v>3</v>
      </c>
      <c r="F140" s="195" t="s">
        <v>4</v>
      </c>
      <c r="G140" s="195" t="s">
        <v>5</v>
      </c>
      <c r="H140" s="195" t="s">
        <v>6</v>
      </c>
    </row>
    <row r="141" spans="1:8" x14ac:dyDescent="0.15">
      <c r="A141" s="195"/>
      <c r="B141" s="20"/>
      <c r="C141" s="195"/>
      <c r="D141" s="195"/>
      <c r="E141" s="195"/>
      <c r="F141" s="195"/>
      <c r="G141" s="195"/>
      <c r="H141" s="195"/>
    </row>
    <row r="142" spans="1:8" x14ac:dyDescent="0.15">
      <c r="A142" s="21"/>
      <c r="B142" s="21"/>
      <c r="C142" s="21"/>
      <c r="D142" s="21"/>
      <c r="E142" s="22"/>
      <c r="F142" s="22">
        <f>ROUND(D142*E142,2)</f>
        <v>0</v>
      </c>
      <c r="G142" s="21">
        <f>ROUND(F142*24%,2)</f>
        <v>0</v>
      </c>
      <c r="H142" s="21">
        <f>F142+G142</f>
        <v>0</v>
      </c>
    </row>
    <row r="143" spans="1:8" x14ac:dyDescent="0.15">
      <c r="A143" s="21"/>
      <c r="B143" s="21"/>
      <c r="C143" s="21"/>
      <c r="D143" s="21"/>
      <c r="E143" s="21"/>
      <c r="F143" s="22">
        <f>ROUND(D143*E143,2)</f>
        <v>0</v>
      </c>
      <c r="G143" s="21">
        <f>ROUND(F143*24%,2)</f>
        <v>0</v>
      </c>
      <c r="H143" s="21">
        <f>F143+G143</f>
        <v>0</v>
      </c>
    </row>
    <row r="144" spans="1:8" x14ac:dyDescent="0.15">
      <c r="A144" s="21"/>
      <c r="B144" s="21"/>
      <c r="C144" s="21"/>
      <c r="D144" s="21"/>
      <c r="E144" s="21"/>
      <c r="F144" s="22">
        <f>ROUND(D144*E144,2)</f>
        <v>0</v>
      </c>
      <c r="G144" s="21">
        <f>ROUND(F144*24%,2)</f>
        <v>0</v>
      </c>
      <c r="H144" s="21">
        <f>F144+G144</f>
        <v>0</v>
      </c>
    </row>
    <row r="145" spans="1:8" x14ac:dyDescent="0.15">
      <c r="A145" s="23"/>
      <c r="B145" s="23" t="s">
        <v>7</v>
      </c>
      <c r="C145" s="23"/>
      <c r="D145" s="23"/>
      <c r="E145" s="23"/>
      <c r="F145" s="23">
        <f>SUM(F142:F144)</f>
        <v>0</v>
      </c>
      <c r="G145" s="23">
        <f>SUM(G142:G144)</f>
        <v>0</v>
      </c>
      <c r="H145" s="23">
        <f>SUM(H142:H144)</f>
        <v>0</v>
      </c>
    </row>
    <row r="147" spans="1:8" x14ac:dyDescent="0.15">
      <c r="A147" s="62" t="s">
        <v>488</v>
      </c>
      <c r="B147" s="192" t="s">
        <v>345</v>
      </c>
      <c r="C147" s="193"/>
      <c r="D147" s="193"/>
      <c r="E147" s="193"/>
      <c r="F147" s="193"/>
      <c r="G147" s="193"/>
      <c r="H147" s="194"/>
    </row>
    <row r="148" spans="1:8" ht="11.25" customHeight="1" x14ac:dyDescent="0.15">
      <c r="A148" s="195" t="s">
        <v>1</v>
      </c>
      <c r="B148" s="20" t="s">
        <v>310</v>
      </c>
      <c r="C148" s="195" t="s">
        <v>480</v>
      </c>
      <c r="D148" s="195" t="s">
        <v>2</v>
      </c>
      <c r="E148" s="195" t="s">
        <v>3</v>
      </c>
      <c r="F148" s="195" t="s">
        <v>4</v>
      </c>
      <c r="G148" s="195" t="s">
        <v>5</v>
      </c>
      <c r="H148" s="195" t="s">
        <v>6</v>
      </c>
    </row>
    <row r="149" spans="1:8" x14ac:dyDescent="0.15">
      <c r="A149" s="195"/>
      <c r="B149" s="20"/>
      <c r="C149" s="195"/>
      <c r="D149" s="195"/>
      <c r="E149" s="195"/>
      <c r="F149" s="195"/>
      <c r="G149" s="195"/>
      <c r="H149" s="195"/>
    </row>
    <row r="150" spans="1:8" x14ac:dyDescent="0.15">
      <c r="A150" s="21"/>
      <c r="B150" s="21"/>
      <c r="C150" s="21"/>
      <c r="D150" s="21"/>
      <c r="E150" s="22"/>
      <c r="F150" s="22">
        <f>ROUND(D150*E150,2)</f>
        <v>0</v>
      </c>
      <c r="G150" s="21">
        <f>ROUND(F150*24%,2)</f>
        <v>0</v>
      </c>
      <c r="H150" s="21">
        <f>F150+G150</f>
        <v>0</v>
      </c>
    </row>
    <row r="151" spans="1:8" x14ac:dyDescent="0.15">
      <c r="A151" s="21"/>
      <c r="B151" s="21"/>
      <c r="C151" s="21"/>
      <c r="D151" s="21"/>
      <c r="E151" s="21"/>
      <c r="F151" s="22">
        <f>ROUND(D151*E151,2)</f>
        <v>0</v>
      </c>
      <c r="G151" s="21">
        <f>ROUND(F151*24%,2)</f>
        <v>0</v>
      </c>
      <c r="H151" s="21">
        <f>F151+G151</f>
        <v>0</v>
      </c>
    </row>
    <row r="152" spans="1:8" x14ac:dyDescent="0.15">
      <c r="A152" s="21"/>
      <c r="B152" s="21"/>
      <c r="C152" s="21"/>
      <c r="D152" s="21"/>
      <c r="E152" s="21"/>
      <c r="F152" s="22">
        <f>ROUND(D152*E152,2)</f>
        <v>0</v>
      </c>
      <c r="G152" s="21">
        <f>ROUND(F152*24%,2)</f>
        <v>0</v>
      </c>
      <c r="H152" s="21">
        <f>F152+G152</f>
        <v>0</v>
      </c>
    </row>
    <row r="153" spans="1:8" x14ac:dyDescent="0.15">
      <c r="A153" s="23"/>
      <c r="B153" s="23" t="s">
        <v>7</v>
      </c>
      <c r="C153" s="23"/>
      <c r="D153" s="23"/>
      <c r="E153" s="23"/>
      <c r="F153" s="23">
        <f>SUM(F150:F152)</f>
        <v>0</v>
      </c>
      <c r="G153" s="23">
        <f>SUM(G150:G152)</f>
        <v>0</v>
      </c>
      <c r="H153" s="23">
        <f>SUM(H150:H152)</f>
        <v>0</v>
      </c>
    </row>
    <row r="155" spans="1:8" x14ac:dyDescent="0.15">
      <c r="A155" s="62" t="s">
        <v>435</v>
      </c>
      <c r="B155" s="192" t="s">
        <v>355</v>
      </c>
      <c r="C155" s="193"/>
      <c r="D155" s="193"/>
      <c r="E155" s="193"/>
      <c r="F155" s="193"/>
      <c r="G155" s="193"/>
      <c r="H155" s="194"/>
    </row>
    <row r="156" spans="1:8" ht="11.25" customHeight="1" x14ac:dyDescent="0.15">
      <c r="A156" s="195" t="s">
        <v>1</v>
      </c>
      <c r="B156" s="20" t="s">
        <v>310</v>
      </c>
      <c r="C156" s="195" t="s">
        <v>480</v>
      </c>
      <c r="D156" s="195" t="s">
        <v>2</v>
      </c>
      <c r="E156" s="195" t="s">
        <v>3</v>
      </c>
      <c r="F156" s="195" t="s">
        <v>4</v>
      </c>
      <c r="G156" s="195" t="s">
        <v>5</v>
      </c>
      <c r="H156" s="195" t="s">
        <v>6</v>
      </c>
    </row>
    <row r="157" spans="1:8" x14ac:dyDescent="0.15">
      <c r="A157" s="195"/>
      <c r="B157" s="20"/>
      <c r="C157" s="195"/>
      <c r="D157" s="195"/>
      <c r="E157" s="195"/>
      <c r="F157" s="195"/>
      <c r="G157" s="195"/>
      <c r="H157" s="195"/>
    </row>
    <row r="158" spans="1:8" x14ac:dyDescent="0.15">
      <c r="A158" s="21"/>
      <c r="B158" s="21"/>
      <c r="C158" s="21"/>
      <c r="D158" s="21"/>
      <c r="E158" s="22"/>
      <c r="F158" s="22">
        <f>ROUND(D158*E158,2)</f>
        <v>0</v>
      </c>
      <c r="G158" s="21">
        <f>ROUND(F158*24%,2)</f>
        <v>0</v>
      </c>
      <c r="H158" s="21">
        <f>F158+G158</f>
        <v>0</v>
      </c>
    </row>
    <row r="159" spans="1:8" x14ac:dyDescent="0.15">
      <c r="A159" s="21"/>
      <c r="B159" s="21"/>
      <c r="C159" s="21"/>
      <c r="D159" s="21"/>
      <c r="E159" s="21"/>
      <c r="F159" s="22">
        <f>ROUND(D159*E159,2)</f>
        <v>0</v>
      </c>
      <c r="G159" s="21">
        <f>ROUND(F159*24%,2)</f>
        <v>0</v>
      </c>
      <c r="H159" s="21">
        <f>F159+G159</f>
        <v>0</v>
      </c>
    </row>
    <row r="160" spans="1:8" x14ac:dyDescent="0.15">
      <c r="A160" s="21"/>
      <c r="B160" s="21"/>
      <c r="C160" s="21"/>
      <c r="D160" s="21"/>
      <c r="E160" s="21"/>
      <c r="F160" s="22">
        <f>ROUND(D160*E160,2)</f>
        <v>0</v>
      </c>
      <c r="G160" s="21">
        <f>ROUND(F160*24%,2)</f>
        <v>0</v>
      </c>
      <c r="H160" s="21">
        <f>F160+G160</f>
        <v>0</v>
      </c>
    </row>
    <row r="161" spans="1:8" x14ac:dyDescent="0.15">
      <c r="A161" s="23"/>
      <c r="B161" s="23" t="s">
        <v>7</v>
      </c>
      <c r="C161" s="23"/>
      <c r="D161" s="23"/>
      <c r="E161" s="23"/>
      <c r="F161" s="23">
        <f>SUM(F158:F160)</f>
        <v>0</v>
      </c>
      <c r="G161" s="23">
        <f>SUM(G158:G160)</f>
        <v>0</v>
      </c>
      <c r="H161" s="23">
        <f>SUM(H158:H160)</f>
        <v>0</v>
      </c>
    </row>
    <row r="163" spans="1:8" ht="22.5" x14ac:dyDescent="0.15">
      <c r="B163" s="68" t="s">
        <v>7</v>
      </c>
      <c r="C163" s="60" t="s">
        <v>7</v>
      </c>
      <c r="D163" s="60" t="s">
        <v>5</v>
      </c>
      <c r="E163" s="60" t="s">
        <v>6</v>
      </c>
    </row>
    <row r="164" spans="1:8" s="65" customFormat="1" ht="21.75" customHeight="1" x14ac:dyDescent="0.15">
      <c r="A164" s="67" t="str">
        <f>A3</f>
        <v>Α</v>
      </c>
      <c r="B164" s="67" t="str">
        <f>B3</f>
        <v>ΔΑΠΑΝΕΣ ΓΙΑ ΑΠΟΚΤΗΣΗ ΓΗΣ</v>
      </c>
      <c r="C164" s="112">
        <f>F6</f>
        <v>0</v>
      </c>
      <c r="D164" s="112">
        <f t="shared" ref="D164:E164" si="0">G6</f>
        <v>0</v>
      </c>
      <c r="E164" s="112">
        <f t="shared" si="0"/>
        <v>0</v>
      </c>
    </row>
    <row r="165" spans="1:8" s="65" customFormat="1" ht="33.75" customHeight="1" x14ac:dyDescent="0.15">
      <c r="A165" s="67" t="str">
        <f>A11</f>
        <v>Β</v>
      </c>
      <c r="B165" s="64" t="str">
        <f>B11</f>
        <v>ΔΑΠΑΝΕΣ ΓΙΑ ΑΠΟΚΤΗΣΗ ΠΡΩΗΝ ΒΙΟΜΗΧΑΝΙΚΩΝ ΕΓΚΑΤΑΣΤΑΣΕΩΝ</v>
      </c>
      <c r="C165" s="112">
        <f>F17</f>
        <v>0</v>
      </c>
      <c r="D165" s="112">
        <f t="shared" ref="D165:E165" si="1">G17</f>
        <v>0</v>
      </c>
      <c r="E165" s="112">
        <f t="shared" si="1"/>
        <v>0</v>
      </c>
    </row>
    <row r="166" spans="1:8" s="65" customFormat="1" ht="22.5" x14ac:dyDescent="0.15">
      <c r="A166" s="67" t="str">
        <f>A19</f>
        <v>Γ</v>
      </c>
      <c r="B166" s="64" t="str">
        <f>B19</f>
        <v>ΔΑΠΑΝΕΣ ΔΙΑΜΟΡΦΩΣΗΣ ΠΕΡΙΒΑΛΛΟΝΤΟΣ ΧΩΡΟΥ</v>
      </c>
      <c r="C166" s="112">
        <f>F25</f>
        <v>0</v>
      </c>
      <c r="D166" s="112">
        <f t="shared" ref="D166:E166" si="2">G25</f>
        <v>0</v>
      </c>
      <c r="E166" s="112">
        <f t="shared" si="2"/>
        <v>0</v>
      </c>
    </row>
    <row r="167" spans="1:8" s="65" customFormat="1" ht="22.5" x14ac:dyDescent="0.15">
      <c r="A167" s="67" t="str">
        <f>A27</f>
        <v>Δ</v>
      </c>
      <c r="B167" s="64" t="str">
        <f>B27</f>
        <v>ΜΗΧΑΝΟΛΟΓΙΚΟΣ ΕΞΟΠΛΙΣΜΟΣ</v>
      </c>
      <c r="C167" s="112">
        <f>F33</f>
        <v>0</v>
      </c>
      <c r="D167" s="112">
        <f t="shared" ref="D167:E167" si="3">G33</f>
        <v>0</v>
      </c>
      <c r="E167" s="112">
        <f t="shared" si="3"/>
        <v>0</v>
      </c>
    </row>
    <row r="168" spans="1:8" s="65" customFormat="1" ht="22.5" x14ac:dyDescent="0.15">
      <c r="A168" s="67" t="str">
        <f>A35</f>
        <v>Ε</v>
      </c>
      <c r="B168" s="64" t="str">
        <f>B35</f>
        <v>ΔΑΠΑΝΕΣ ΕΞΟΠΛΙΣΜΟΥ ΕΠΙΧΕΙΡΗΣΗΣ</v>
      </c>
      <c r="C168" s="112">
        <f>F41</f>
        <v>0</v>
      </c>
      <c r="D168" s="112">
        <f t="shared" ref="D168:E168" si="4">G41</f>
        <v>0</v>
      </c>
      <c r="E168" s="112">
        <f t="shared" si="4"/>
        <v>0</v>
      </c>
    </row>
    <row r="169" spans="1:8" s="65" customFormat="1" ht="21.75" customHeight="1" x14ac:dyDescent="0.15">
      <c r="A169" s="67" t="str">
        <f>A43</f>
        <v>ΣΤ</v>
      </c>
      <c r="B169" s="64" t="str">
        <f>B43</f>
        <v>ΕΞΟΠΛΙΣΜΟΣ ΕΡΓΑΣΤΗΡΙΩΝ</v>
      </c>
      <c r="C169" s="112">
        <f>F49</f>
        <v>0</v>
      </c>
      <c r="D169" s="112">
        <f t="shared" ref="D169:E169" si="5">G49</f>
        <v>0</v>
      </c>
      <c r="E169" s="112">
        <f t="shared" si="5"/>
        <v>0</v>
      </c>
    </row>
    <row r="170" spans="1:8" s="65" customFormat="1" x14ac:dyDescent="0.15">
      <c r="A170" s="67" t="str">
        <f>A51</f>
        <v>Ζ</v>
      </c>
      <c r="B170" s="64" t="str">
        <f>B51</f>
        <v>ΕΞΟΠΛΙΣΜΟΣ ΑΠΕ</v>
      </c>
      <c r="C170" s="112">
        <f>F57</f>
        <v>0</v>
      </c>
      <c r="D170" s="112">
        <f t="shared" ref="D170:E170" si="6">G57</f>
        <v>0</v>
      </c>
      <c r="E170" s="112">
        <f t="shared" si="6"/>
        <v>0</v>
      </c>
    </row>
    <row r="171" spans="1:8" s="65" customFormat="1" ht="45" x14ac:dyDescent="0.15">
      <c r="A171" s="67" t="str">
        <f>A59</f>
        <v>Η</v>
      </c>
      <c r="B171" s="64" t="str">
        <f>B59</f>
        <v>ΕΞΟΠΛΙΣΜΟΣ ΕΞΟΙΚΟΝΟΜΗΣΗΣ ΥΔΑΤΟΣ ΚΑΙ ΕΠΕΞΕΡΓΑΣΙΑΣ ΑΠΟΒΛΗΤΩΝ</v>
      </c>
      <c r="C171" s="112">
        <f>F65</f>
        <v>0</v>
      </c>
      <c r="D171" s="112">
        <f t="shared" ref="D171:E171" si="7">G65</f>
        <v>0</v>
      </c>
      <c r="E171" s="112">
        <f t="shared" si="7"/>
        <v>0</v>
      </c>
    </row>
    <row r="172" spans="1:8" s="65" customFormat="1" ht="33.75" x14ac:dyDescent="0.15">
      <c r="A172" s="67" t="str">
        <f>A67</f>
        <v>Θ</v>
      </c>
      <c r="B172" s="64" t="str">
        <f>B67</f>
        <v>ΜΕΤΑΦΟΡΙΚΑ ΜΕΣΑ ΕΙΔΙΚΟΥ ΤΥΠΟΥ ΚΑΙ ΕΣΩΤΕΡΙΚΗΣ ΜΕΤΑΦΟΡΑΣ</v>
      </c>
      <c r="C172" s="112">
        <f>F73</f>
        <v>0</v>
      </c>
      <c r="D172" s="112">
        <f t="shared" ref="D172:E172" si="8">G73</f>
        <v>0</v>
      </c>
      <c r="E172" s="112">
        <f t="shared" si="8"/>
        <v>0</v>
      </c>
    </row>
    <row r="173" spans="1:8" s="65" customFormat="1" ht="56.25" x14ac:dyDescent="0.15">
      <c r="A173" s="67" t="str">
        <f>A75</f>
        <v>Ι</v>
      </c>
      <c r="B173" s="64" t="str">
        <f>B75</f>
        <v>ΔΑΠΑΝΕΣ ΠΙΣΤΟΠΟΙΗΣΗΣ ΣΥΣΤΗΜΑΤΩΝ ΚΑΙ ΣΗΜΑΤΩΝ ΔΙΑΣΦΑΛΙΣΗΣ ΠΟΙΟΤΗΤΑΣ ΕΘΝΙΚΩΝ ΚΑΙ ΔΙΕΘΝΩΝ ΠΡΟΔΙΑΓΡΑΦΩΝ</v>
      </c>
      <c r="C173" s="112">
        <f>F81</f>
        <v>0</v>
      </c>
      <c r="D173" s="112">
        <f t="shared" ref="D173:E173" si="9">G81</f>
        <v>0</v>
      </c>
      <c r="E173" s="112">
        <f t="shared" si="9"/>
        <v>0</v>
      </c>
    </row>
    <row r="174" spans="1:8" s="65" customFormat="1" ht="29.25" customHeight="1" x14ac:dyDescent="0.15">
      <c r="A174" s="67" t="str">
        <f>A83</f>
        <v>Κ</v>
      </c>
      <c r="B174" s="64" t="str">
        <f>B83</f>
        <v>ΔΑΠΑΝΕΣ ΣΥΣΤΗΜΑΤΩΝ ΑΣΦΑΛΕΙΑΣ ΕΓΚΑΤΑΣΤΑΣΕΩΝ</v>
      </c>
      <c r="C174" s="112">
        <f>F89</f>
        <v>0</v>
      </c>
      <c r="D174" s="112">
        <f t="shared" ref="D174:E174" si="10">G89</f>
        <v>0</v>
      </c>
      <c r="E174" s="112">
        <f t="shared" si="10"/>
        <v>0</v>
      </c>
    </row>
    <row r="175" spans="1:8" s="65" customFormat="1" ht="56.25" x14ac:dyDescent="0.15">
      <c r="A175" s="67" t="str">
        <f>A91</f>
        <v>Λ</v>
      </c>
      <c r="B175" s="64" t="str">
        <f>B91</f>
        <v xml:space="preserve">ΔΑΠΑΝΕΣ ΣΥΣΤΗΜΑΤΩΝ ΑΣΦΑΛΕΙΑΣ ΕΓΚΑΤΑΣΤΑΣΕΩΝ, ΣΥΣΤΗΜΑΤΩΝ ΠΥΡΟΣΒΕΣΤΙΚΗΣ ΠΡΟΣΤΑΣΙΑΣ ΕΓΚΑΤΑΣΤΑΣΕΩΝ </v>
      </c>
      <c r="C175" s="112">
        <f>F97</f>
        <v>0</v>
      </c>
      <c r="D175" s="112">
        <f t="shared" ref="D175:E175" si="11">G97</f>
        <v>0</v>
      </c>
      <c r="E175" s="112">
        <f t="shared" si="11"/>
        <v>0</v>
      </c>
    </row>
    <row r="176" spans="1:8" s="65" customFormat="1" ht="78.75" x14ac:dyDescent="0.15">
      <c r="A176" s="67" t="str">
        <f>A99</f>
        <v>Μ</v>
      </c>
      <c r="B176" s="64" t="str">
        <f>B99</f>
        <v>ΓΕΝΙΚΕΣ ΔΑΠΑΝΕΣ ΣΥΝΔΕΟΜΕΝΕΣ ΜΕ ΤΙΣ ΕΓΚΑΤΑΣΤΑΣΕΙΣ ΚΑΙ ΤΟΝ ΕΞΟΠΛΙΣΜΟ ΜΟΝΑΔΑΣ, ΟΠΩΣ ΑΜΟΙΒΕΣ ΑΡΧΙΤΕΚΤΟΝΩΝ, ΜΗΧΑΝΙΚΩΝ ΚΑΙ ΣΥΜΒΟΥΛΩΝ</v>
      </c>
      <c r="C176" s="112">
        <f>F105</f>
        <v>0</v>
      </c>
      <c r="D176" s="112">
        <f t="shared" ref="D176:E176" si="12">G105</f>
        <v>0</v>
      </c>
      <c r="E176" s="112">
        <f t="shared" si="12"/>
        <v>0</v>
      </c>
    </row>
    <row r="177" spans="1:8" s="65" customFormat="1" ht="67.5" x14ac:dyDescent="0.15">
      <c r="A177" s="67" t="str">
        <f>A107</f>
        <v>Ν</v>
      </c>
      <c r="B177" s="64" t="str">
        <f>B107</f>
        <v>ΔΑΠΑΝΕΣ ΌΠΩΣ ΑΠΟΚΤΗΣΗΣ ΛΟΓΙΣΜΙΚΟΥ, ΔΙΠΛΩΜΑΤΩΝ ΕΥΡΕΣΙΤΕΧΝΙΑΣ,ΕΜΠΟΡΙΚΩΝ ΣΗΜΑΤΩΝ, ΔΗΜΙΟΥΡΓΙΑ ΕΤΙΚΕΤΑΣ ΠΡΟΙΟΝΤΟΣ, ΕΡΕΥΝΑ ΑΓΟΡΑ κλπ</v>
      </c>
      <c r="C177" s="112">
        <f>F113</f>
        <v>0</v>
      </c>
      <c r="D177" s="112">
        <f t="shared" ref="D177:E177" si="13">G113</f>
        <v>0</v>
      </c>
      <c r="E177" s="112">
        <f t="shared" si="13"/>
        <v>0</v>
      </c>
    </row>
    <row r="178" spans="1:8" s="65" customFormat="1" ht="33.75" x14ac:dyDescent="0.15">
      <c r="A178" s="67" t="str">
        <f>A115</f>
        <v>Ξ</v>
      </c>
      <c r="B178" s="64" t="str">
        <f>B115</f>
        <v>ΔΑΠΑΝΕΣ ΠΡΟΒΟΛΗΣ, ΌΠΩΣ ΙΣΤΟΣΕΛΙΔΑ, ΕΝΤΥΠΑ, ΔΑΙΦΗΜΙΣΗ κλπ</v>
      </c>
      <c r="C178" s="112">
        <f>F121</f>
        <v>0</v>
      </c>
      <c r="D178" s="112">
        <f t="shared" ref="D178:E178" si="14">G121</f>
        <v>0</v>
      </c>
      <c r="E178" s="112">
        <f t="shared" si="14"/>
        <v>0</v>
      </c>
    </row>
    <row r="179" spans="1:8" ht="33.75" x14ac:dyDescent="0.15">
      <c r="A179" s="67" t="str">
        <f>A123</f>
        <v>Ο</v>
      </c>
      <c r="B179" s="64" t="str">
        <f>B123</f>
        <v>ΔΑΠΑΝΕΣ ΠΡΟΒΟΛΗΣ, ΌΠΩΣ ΙΣΤΟΣΕΛΙΔΑ, ΕΝΤΥΠΑ, ΔΙΑΦΗΜΙΣΗ κλπ</v>
      </c>
      <c r="C179" s="112">
        <f>F129</f>
        <v>0</v>
      </c>
      <c r="D179" s="112">
        <f t="shared" ref="D179:E179" si="15">G129</f>
        <v>0</v>
      </c>
      <c r="E179" s="112">
        <f t="shared" si="15"/>
        <v>0</v>
      </c>
    </row>
    <row r="180" spans="1:8" x14ac:dyDescent="0.15">
      <c r="A180" s="67" t="str">
        <f>A131</f>
        <v>Π</v>
      </c>
      <c r="B180" s="64" t="str">
        <f>B131</f>
        <v>ΔΑΠΑΝΕΣ ΣΥΝΔΕΣΗΣ ΜΕ ΟΚΩ</v>
      </c>
      <c r="C180" s="112">
        <f>F137</f>
        <v>0</v>
      </c>
      <c r="D180" s="112">
        <f t="shared" ref="D180:E180" si="16">G137</f>
        <v>0</v>
      </c>
      <c r="E180" s="112">
        <f t="shared" si="16"/>
        <v>0</v>
      </c>
    </row>
    <row r="181" spans="1:8" ht="45" x14ac:dyDescent="0.15">
      <c r="A181" s="67" t="str">
        <f>A139</f>
        <v>Ρ</v>
      </c>
      <c r="B181" s="64" t="str">
        <f>B139</f>
        <v>ΔΑΠΑΝΕΣ ΌΠΩΣ ΑΣΦΑΛΙΣΤΗΡΙΑ ΣΥΜΒΟΛΑΙΑ ΚΑΤΆ ΠΑΝΤΟΣ ΚΙΝΔΥΝΟΥ, ΑΜΟΙΒΕΣ ΠΡΟΣΩΠΙΚΟΥ κλπ</v>
      </c>
      <c r="C181" s="112">
        <f>F145</f>
        <v>0</v>
      </c>
      <c r="D181" s="112">
        <f t="shared" ref="D181:E181" si="17">G145</f>
        <v>0</v>
      </c>
      <c r="E181" s="112">
        <f t="shared" si="17"/>
        <v>0</v>
      </c>
    </row>
    <row r="182" spans="1:8" ht="45" x14ac:dyDescent="0.15">
      <c r="A182" s="67" t="str">
        <f>A147</f>
        <v>Σ</v>
      </c>
      <c r="B182" s="64" t="str">
        <f>B147</f>
        <v>ΔΑΠΑΝΕΣ ΌΠΩΣ ΑΣΦΑΛΙΣΤΗΡΙΑ ΣΥΜΒΟΛΑΙΑ ΚΑΤΆ ΠΑΝΤΟΣ ΚΙΝΔΥΝΟΥ, ΑΜΟΙΒΕΣ ΠΡΟΣΩΠΙΚΟΥ κλπ</v>
      </c>
      <c r="C182" s="112">
        <f>F153</f>
        <v>0</v>
      </c>
      <c r="D182" s="112">
        <f t="shared" ref="D182:E182" si="18">G153</f>
        <v>0</v>
      </c>
      <c r="E182" s="112">
        <f t="shared" si="18"/>
        <v>0</v>
      </c>
    </row>
    <row r="183" spans="1:8" x14ac:dyDescent="0.15">
      <c r="A183" s="67" t="str">
        <f>A155</f>
        <v>Τ</v>
      </c>
      <c r="B183" s="66" t="str">
        <f>B155</f>
        <v>ΛΟΙΠΕΣ ΔΑΠΑΝΕΣ</v>
      </c>
      <c r="C183" s="112">
        <f>F161</f>
        <v>0</v>
      </c>
      <c r="D183" s="112">
        <f t="shared" ref="D183:E183" si="19">G161</f>
        <v>0</v>
      </c>
      <c r="E183" s="112">
        <f t="shared" si="19"/>
        <v>0</v>
      </c>
    </row>
    <row r="184" spans="1:8" x14ac:dyDescent="0.15">
      <c r="B184" s="69" t="s">
        <v>436</v>
      </c>
      <c r="C184" s="140">
        <f>SUM(C164:C183)</f>
        <v>0</v>
      </c>
      <c r="D184" s="140">
        <f t="shared" ref="D184:E184" si="20">SUM(D164:D183)</f>
        <v>0</v>
      </c>
      <c r="E184" s="140">
        <f t="shared" si="20"/>
        <v>0</v>
      </c>
    </row>
    <row r="187" spans="1:8" ht="12" x14ac:dyDescent="0.2">
      <c r="F187" s="203" t="s">
        <v>445</v>
      </c>
      <c r="G187" s="203"/>
      <c r="H187" s="204"/>
    </row>
    <row r="188" spans="1:8" x14ac:dyDescent="0.15">
      <c r="F188" s="82"/>
      <c r="G188" s="82"/>
      <c r="H188" s="82"/>
    </row>
    <row r="189" spans="1:8" x14ac:dyDescent="0.15">
      <c r="F189" s="82"/>
      <c r="G189" s="82"/>
      <c r="H189" s="82"/>
    </row>
    <row r="190" spans="1:8" x14ac:dyDescent="0.15">
      <c r="F190" s="82"/>
      <c r="G190" s="82"/>
      <c r="H190" s="82"/>
    </row>
    <row r="191" spans="1:8" ht="12" x14ac:dyDescent="0.2">
      <c r="F191" s="205" t="s">
        <v>446</v>
      </c>
      <c r="G191" s="205"/>
      <c r="H191" s="204"/>
    </row>
  </sheetData>
  <mergeCells count="162">
    <mergeCell ref="B3:H3"/>
    <mergeCell ref="F187:H187"/>
    <mergeCell ref="F191:H191"/>
    <mergeCell ref="A12:A13"/>
    <mergeCell ref="C12:C13"/>
    <mergeCell ref="D12:D13"/>
    <mergeCell ref="E12:E13"/>
    <mergeCell ref="F12:F13"/>
    <mergeCell ref="G12:G13"/>
    <mergeCell ref="H12:H13"/>
    <mergeCell ref="B11:H11"/>
    <mergeCell ref="A4:A5"/>
    <mergeCell ref="C4:C5"/>
    <mergeCell ref="D4:D5"/>
    <mergeCell ref="E4:E5"/>
    <mergeCell ref="F4:F5"/>
    <mergeCell ref="G4:G5"/>
    <mergeCell ref="H4:H5"/>
    <mergeCell ref="B27:H27"/>
    <mergeCell ref="A28:A29"/>
    <mergeCell ref="C28:C29"/>
    <mergeCell ref="D28:D29"/>
    <mergeCell ref="E28:E29"/>
    <mergeCell ref="F28:F29"/>
    <mergeCell ref="G28:G29"/>
    <mergeCell ref="H28:H29"/>
    <mergeCell ref="B19:H19"/>
    <mergeCell ref="A20:A21"/>
    <mergeCell ref="C20:C21"/>
    <mergeCell ref="D20:D21"/>
    <mergeCell ref="E20:E21"/>
    <mergeCell ref="F20:F21"/>
    <mergeCell ref="G20:G21"/>
    <mergeCell ref="H20:H21"/>
    <mergeCell ref="B43:H43"/>
    <mergeCell ref="A44:A45"/>
    <mergeCell ref="C44:C45"/>
    <mergeCell ref="D44:D45"/>
    <mergeCell ref="E44:E45"/>
    <mergeCell ref="F44:F45"/>
    <mergeCell ref="G44:G45"/>
    <mergeCell ref="H44:H45"/>
    <mergeCell ref="B35:H35"/>
    <mergeCell ref="A36:A37"/>
    <mergeCell ref="C36:C37"/>
    <mergeCell ref="D36:D37"/>
    <mergeCell ref="E36:E37"/>
    <mergeCell ref="F36:F37"/>
    <mergeCell ref="G36:G37"/>
    <mergeCell ref="H36:H37"/>
    <mergeCell ref="B59:H59"/>
    <mergeCell ref="A60:A61"/>
    <mergeCell ref="C60:C61"/>
    <mergeCell ref="D60:D61"/>
    <mergeCell ref="E60:E61"/>
    <mergeCell ref="F60:F61"/>
    <mergeCell ref="G60:G61"/>
    <mergeCell ref="H60:H61"/>
    <mergeCell ref="B51:H51"/>
    <mergeCell ref="A52:A53"/>
    <mergeCell ref="C52:C53"/>
    <mergeCell ref="D52:D53"/>
    <mergeCell ref="E52:E53"/>
    <mergeCell ref="F52:F53"/>
    <mergeCell ref="G52:G53"/>
    <mergeCell ref="H52:H53"/>
    <mergeCell ref="B75:H75"/>
    <mergeCell ref="A76:A77"/>
    <mergeCell ref="C76:C77"/>
    <mergeCell ref="D76:D77"/>
    <mergeCell ref="E76:E77"/>
    <mergeCell ref="F76:F77"/>
    <mergeCell ref="G76:G77"/>
    <mergeCell ref="H76:H77"/>
    <mergeCell ref="B67:H67"/>
    <mergeCell ref="A68:A69"/>
    <mergeCell ref="C68:C69"/>
    <mergeCell ref="D68:D69"/>
    <mergeCell ref="E68:E69"/>
    <mergeCell ref="F68:F69"/>
    <mergeCell ref="G68:G69"/>
    <mergeCell ref="H68:H69"/>
    <mergeCell ref="B91:H91"/>
    <mergeCell ref="A92:A93"/>
    <mergeCell ref="C92:C93"/>
    <mergeCell ref="D92:D93"/>
    <mergeCell ref="E92:E93"/>
    <mergeCell ref="F92:F93"/>
    <mergeCell ref="G92:G93"/>
    <mergeCell ref="H92:H93"/>
    <mergeCell ref="B83:H83"/>
    <mergeCell ref="A84:A85"/>
    <mergeCell ref="C84:C85"/>
    <mergeCell ref="D84:D85"/>
    <mergeCell ref="E84:E85"/>
    <mergeCell ref="F84:F85"/>
    <mergeCell ref="G84:G85"/>
    <mergeCell ref="H84:H85"/>
    <mergeCell ref="B107:H107"/>
    <mergeCell ref="A108:A109"/>
    <mergeCell ref="C108:C109"/>
    <mergeCell ref="D108:D109"/>
    <mergeCell ref="E108:E109"/>
    <mergeCell ref="F108:F109"/>
    <mergeCell ref="G108:G109"/>
    <mergeCell ref="H108:H109"/>
    <mergeCell ref="B99:H99"/>
    <mergeCell ref="A100:A101"/>
    <mergeCell ref="C100:C101"/>
    <mergeCell ref="D100:D101"/>
    <mergeCell ref="E100:E101"/>
    <mergeCell ref="F100:F101"/>
    <mergeCell ref="G100:G101"/>
    <mergeCell ref="H100:H101"/>
    <mergeCell ref="B123:H123"/>
    <mergeCell ref="A124:A125"/>
    <mergeCell ref="C124:C125"/>
    <mergeCell ref="D124:D125"/>
    <mergeCell ref="E124:E125"/>
    <mergeCell ref="F124:F125"/>
    <mergeCell ref="G124:G125"/>
    <mergeCell ref="H124:H125"/>
    <mergeCell ref="B115:H115"/>
    <mergeCell ref="A116:A117"/>
    <mergeCell ref="C116:C117"/>
    <mergeCell ref="D116:D117"/>
    <mergeCell ref="E116:E117"/>
    <mergeCell ref="F116:F117"/>
    <mergeCell ref="G116:G117"/>
    <mergeCell ref="H116:H117"/>
    <mergeCell ref="B139:H139"/>
    <mergeCell ref="A140:A141"/>
    <mergeCell ref="C140:C141"/>
    <mergeCell ref="D140:D141"/>
    <mergeCell ref="E140:E141"/>
    <mergeCell ref="F140:F141"/>
    <mergeCell ref="G140:G141"/>
    <mergeCell ref="H140:H141"/>
    <mergeCell ref="B131:H131"/>
    <mergeCell ref="A132:A133"/>
    <mergeCell ref="C132:C133"/>
    <mergeCell ref="D132:D133"/>
    <mergeCell ref="E132:E133"/>
    <mergeCell ref="F132:F133"/>
    <mergeCell ref="G132:G133"/>
    <mergeCell ref="H132:H133"/>
    <mergeCell ref="B155:H155"/>
    <mergeCell ref="A156:A157"/>
    <mergeCell ref="C156:C157"/>
    <mergeCell ref="D156:D157"/>
    <mergeCell ref="E156:E157"/>
    <mergeCell ref="F156:F157"/>
    <mergeCell ref="G156:G157"/>
    <mergeCell ref="H156:H157"/>
    <mergeCell ref="B147:H147"/>
    <mergeCell ref="A148:A149"/>
    <mergeCell ref="C148:C149"/>
    <mergeCell ref="D148:D149"/>
    <mergeCell ref="E148:E149"/>
    <mergeCell ref="F148:F149"/>
    <mergeCell ref="G148:G149"/>
    <mergeCell ref="H148:H149"/>
  </mergeCells>
  <pageMargins left="0.70866141732283472" right="0.70866141732283472" top="0.74803149606299213" bottom="0.74803149606299213" header="0.31496062992125984" footer="0.31496062992125984"/>
  <pageSetup paperSize="9" scale="67" orientation="landscape" r:id="rId1"/>
  <rowBreaks count="3" manualBreakCount="3">
    <brk id="59" max="7" man="1"/>
    <brk id="107" max="7" man="1"/>
    <brk id="166"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3"/>
  <sheetViews>
    <sheetView view="pageBreakPreview" topLeftCell="A28" zoomScale="110" zoomScaleNormal="100" zoomScaleSheetLayoutView="110" workbookViewId="0">
      <selection activeCell="C4" sqref="C4:C5"/>
    </sheetView>
  </sheetViews>
  <sheetFormatPr defaultRowHeight="11.25" x14ac:dyDescent="0.15"/>
  <cols>
    <col min="1" max="1" width="6.140625" style="19" customWidth="1"/>
    <col min="2" max="2" width="31.140625" style="19" customWidth="1"/>
    <col min="3" max="3" width="11.5703125" style="19" customWidth="1"/>
    <col min="4" max="4" width="12.140625" style="19" customWidth="1"/>
    <col min="5" max="5" width="10.7109375" style="19" customWidth="1"/>
    <col min="6" max="6" width="10.85546875" style="19" customWidth="1"/>
    <col min="7" max="7" width="10.5703125" style="19" customWidth="1"/>
    <col min="8" max="8" width="18.85546875" style="19" customWidth="1"/>
    <col min="9" max="16384" width="9.140625" style="19"/>
  </cols>
  <sheetData>
    <row r="1" spans="1:8" ht="12" thickBot="1" x14ac:dyDescent="0.2">
      <c r="A1" s="16"/>
      <c r="B1" s="17" t="s">
        <v>352</v>
      </c>
      <c r="C1" s="17"/>
      <c r="D1" s="17"/>
      <c r="E1" s="17"/>
      <c r="F1" s="17"/>
      <c r="G1" s="17"/>
      <c r="H1" s="18"/>
    </row>
    <row r="3" spans="1:8" x14ac:dyDescent="0.15">
      <c r="A3" s="62" t="s">
        <v>323</v>
      </c>
      <c r="B3" s="192" t="s">
        <v>478</v>
      </c>
      <c r="C3" s="193"/>
      <c r="D3" s="193"/>
      <c r="E3" s="193"/>
      <c r="F3" s="193"/>
      <c r="G3" s="193"/>
      <c r="H3" s="194"/>
    </row>
    <row r="4" spans="1:8" x14ac:dyDescent="0.15">
      <c r="A4" s="195" t="s">
        <v>1</v>
      </c>
      <c r="B4" s="20" t="s">
        <v>310</v>
      </c>
      <c r="C4" s="195" t="s">
        <v>480</v>
      </c>
      <c r="D4" s="195" t="s">
        <v>2</v>
      </c>
      <c r="E4" s="195" t="s">
        <v>3</v>
      </c>
      <c r="F4" s="195" t="s">
        <v>4</v>
      </c>
      <c r="G4" s="195" t="s">
        <v>5</v>
      </c>
      <c r="H4" s="195" t="s">
        <v>6</v>
      </c>
    </row>
    <row r="5" spans="1:8" x14ac:dyDescent="0.15">
      <c r="A5" s="195"/>
      <c r="B5" s="20"/>
      <c r="C5" s="195"/>
      <c r="D5" s="195"/>
      <c r="E5" s="195"/>
      <c r="F5" s="195"/>
      <c r="G5" s="195"/>
      <c r="H5" s="195"/>
    </row>
    <row r="6" spans="1:8" x14ac:dyDescent="0.15">
      <c r="A6" s="21"/>
      <c r="B6" s="21"/>
      <c r="C6" s="21"/>
      <c r="D6" s="21"/>
      <c r="E6" s="22"/>
      <c r="F6" s="22">
        <f>ROUND(D6*E6,2)</f>
        <v>0</v>
      </c>
      <c r="G6" s="21">
        <f>ROUND(F6*24%,2)</f>
        <v>0</v>
      </c>
      <c r="H6" s="21">
        <f>F6+G6</f>
        <v>0</v>
      </c>
    </row>
    <row r="7" spans="1:8" x14ac:dyDescent="0.15">
      <c r="A7" s="21"/>
      <c r="B7" s="21"/>
      <c r="C7" s="21"/>
      <c r="D7" s="21"/>
      <c r="E7" s="21"/>
      <c r="F7" s="22">
        <f>ROUND(D7*E7,2)</f>
        <v>0</v>
      </c>
      <c r="G7" s="21">
        <f>ROUND(F7*24%,2)</f>
        <v>0</v>
      </c>
      <c r="H7" s="21">
        <f>F7+G7</f>
        <v>0</v>
      </c>
    </row>
    <row r="8" spans="1:8" x14ac:dyDescent="0.15">
      <c r="A8" s="21"/>
      <c r="B8" s="21"/>
      <c r="C8" s="21"/>
      <c r="D8" s="21"/>
      <c r="E8" s="21"/>
      <c r="F8" s="22">
        <f>ROUND(D8*E8,2)</f>
        <v>0</v>
      </c>
      <c r="G8" s="21">
        <f>ROUND(F8*24%,2)</f>
        <v>0</v>
      </c>
      <c r="H8" s="21">
        <f>F8+G8</f>
        <v>0</v>
      </c>
    </row>
    <row r="9" spans="1:8" x14ac:dyDescent="0.15">
      <c r="A9" s="23"/>
      <c r="B9" s="23" t="s">
        <v>7</v>
      </c>
      <c r="C9" s="23"/>
      <c r="D9" s="23"/>
      <c r="E9" s="23"/>
      <c r="F9" s="23">
        <f>SUM(F6:F8)</f>
        <v>0</v>
      </c>
      <c r="G9" s="23">
        <f>SUM(G6:G8)</f>
        <v>0</v>
      </c>
      <c r="H9" s="23">
        <f>SUM(H6:H8)</f>
        <v>0</v>
      </c>
    </row>
    <row r="11" spans="1:8" x14ac:dyDescent="0.15">
      <c r="A11" s="62" t="s">
        <v>324</v>
      </c>
      <c r="B11" s="192" t="s">
        <v>350</v>
      </c>
      <c r="C11" s="193"/>
      <c r="D11" s="193"/>
      <c r="E11" s="193"/>
      <c r="F11" s="193"/>
      <c r="G11" s="193"/>
      <c r="H11" s="194"/>
    </row>
    <row r="12" spans="1:8" x14ac:dyDescent="0.15">
      <c r="A12" s="195" t="s">
        <v>1</v>
      </c>
      <c r="B12" s="20" t="s">
        <v>310</v>
      </c>
      <c r="C12" s="202" t="s">
        <v>480</v>
      </c>
      <c r="D12" s="195" t="s">
        <v>2</v>
      </c>
      <c r="E12" s="195" t="s">
        <v>3</v>
      </c>
      <c r="F12" s="195" t="s">
        <v>4</v>
      </c>
      <c r="G12" s="195" t="s">
        <v>5</v>
      </c>
      <c r="H12" s="195" t="s">
        <v>6</v>
      </c>
    </row>
    <row r="13" spans="1:8" x14ac:dyDescent="0.15">
      <c r="A13" s="195"/>
      <c r="B13" s="20"/>
      <c r="C13" s="202"/>
      <c r="D13" s="195"/>
      <c r="E13" s="195"/>
      <c r="F13" s="195"/>
      <c r="G13" s="195"/>
      <c r="H13" s="195"/>
    </row>
    <row r="14" spans="1:8" x14ac:dyDescent="0.15">
      <c r="A14" s="21"/>
      <c r="B14" s="21"/>
      <c r="C14" s="21"/>
      <c r="D14" s="21"/>
      <c r="E14" s="22"/>
      <c r="F14" s="22">
        <f>ROUND(D14*E14,2)</f>
        <v>0</v>
      </c>
      <c r="G14" s="21">
        <f>ROUND(F14*24%,2)</f>
        <v>0</v>
      </c>
      <c r="H14" s="21">
        <f>F14+G14</f>
        <v>0</v>
      </c>
    </row>
    <row r="15" spans="1:8" x14ac:dyDescent="0.15">
      <c r="A15" s="21"/>
      <c r="B15" s="21"/>
      <c r="C15" s="21"/>
      <c r="D15" s="21"/>
      <c r="E15" s="21"/>
      <c r="F15" s="22">
        <f>ROUND(D15*E15,2)</f>
        <v>0</v>
      </c>
      <c r="G15" s="21">
        <f>ROUND(F15*24%,2)</f>
        <v>0</v>
      </c>
      <c r="H15" s="21">
        <f>F15+G15</f>
        <v>0</v>
      </c>
    </row>
    <row r="16" spans="1:8" x14ac:dyDescent="0.15">
      <c r="A16" s="21"/>
      <c r="B16" s="21"/>
      <c r="C16" s="21"/>
      <c r="D16" s="21"/>
      <c r="E16" s="21"/>
      <c r="F16" s="22">
        <f>ROUND(D16*E16,2)</f>
        <v>0</v>
      </c>
      <c r="G16" s="21">
        <f>ROUND(F16*24%,2)</f>
        <v>0</v>
      </c>
      <c r="H16" s="21">
        <f>F16+G16</f>
        <v>0</v>
      </c>
    </row>
    <row r="17" spans="1:8" x14ac:dyDescent="0.15">
      <c r="A17" s="23"/>
      <c r="B17" s="23" t="s">
        <v>7</v>
      </c>
      <c r="C17" s="23"/>
      <c r="D17" s="23"/>
      <c r="E17" s="23"/>
      <c r="F17" s="23">
        <f>SUM(F14:F16)</f>
        <v>0</v>
      </c>
      <c r="G17" s="23">
        <f>SUM(G14:G16)</f>
        <v>0</v>
      </c>
      <c r="H17" s="23">
        <f>SUM(H14:H16)</f>
        <v>0</v>
      </c>
    </row>
    <row r="19" spans="1:8" s="133" customFormat="1" x14ac:dyDescent="0.15">
      <c r="A19" s="134" t="s">
        <v>326</v>
      </c>
      <c r="B19" s="206" t="s">
        <v>351</v>
      </c>
      <c r="C19" s="207"/>
      <c r="D19" s="207"/>
      <c r="E19" s="207"/>
      <c r="F19" s="207"/>
      <c r="G19" s="207"/>
      <c r="H19" s="208"/>
    </row>
    <row r="20" spans="1:8" s="133" customFormat="1" x14ac:dyDescent="0.15">
      <c r="A20" s="209" t="s">
        <v>1</v>
      </c>
      <c r="B20" s="135" t="s">
        <v>310</v>
      </c>
      <c r="C20" s="202" t="s">
        <v>480</v>
      </c>
      <c r="D20" s="195" t="s">
        <v>2</v>
      </c>
      <c r="E20" s="209" t="s">
        <v>3</v>
      </c>
      <c r="F20" s="209" t="s">
        <v>4</v>
      </c>
      <c r="G20" s="209" t="s">
        <v>5</v>
      </c>
      <c r="H20" s="209" t="s">
        <v>6</v>
      </c>
    </row>
    <row r="21" spans="1:8" s="133" customFormat="1" x14ac:dyDescent="0.15">
      <c r="A21" s="209"/>
      <c r="B21" s="135"/>
      <c r="C21" s="202"/>
      <c r="D21" s="195"/>
      <c r="E21" s="209"/>
      <c r="F21" s="209"/>
      <c r="G21" s="209"/>
      <c r="H21" s="209"/>
    </row>
    <row r="22" spans="1:8" s="133" customFormat="1" x14ac:dyDescent="0.15">
      <c r="A22" s="22"/>
      <c r="B22" s="22"/>
      <c r="C22" s="22"/>
      <c r="D22" s="22"/>
      <c r="E22" s="22"/>
      <c r="F22" s="22">
        <f>ROUND(D22*E22,2)</f>
        <v>0</v>
      </c>
      <c r="G22" s="22">
        <f>ROUND(F22*24%,2)</f>
        <v>0</v>
      </c>
      <c r="H22" s="22">
        <f>F22+G22</f>
        <v>0</v>
      </c>
    </row>
    <row r="23" spans="1:8" s="133" customFormat="1" x14ac:dyDescent="0.15">
      <c r="A23" s="22"/>
      <c r="B23" s="22"/>
      <c r="C23" s="22"/>
      <c r="D23" s="22"/>
      <c r="E23" s="22"/>
      <c r="F23" s="22">
        <f>ROUND(D23*E23,2)</f>
        <v>0</v>
      </c>
      <c r="G23" s="22">
        <f>ROUND(F23*24%,2)</f>
        <v>0</v>
      </c>
      <c r="H23" s="22">
        <f>F23+G23</f>
        <v>0</v>
      </c>
    </row>
    <row r="24" spans="1:8" s="133" customFormat="1" x14ac:dyDescent="0.15">
      <c r="A24" s="22"/>
      <c r="B24" s="22"/>
      <c r="C24" s="22"/>
      <c r="D24" s="22"/>
      <c r="E24" s="22"/>
      <c r="F24" s="22">
        <f>ROUND(D24*E24,2)</f>
        <v>0</v>
      </c>
      <c r="G24" s="22">
        <f>ROUND(F24*24%,2)</f>
        <v>0</v>
      </c>
      <c r="H24" s="22">
        <f>F24+G24</f>
        <v>0</v>
      </c>
    </row>
    <row r="25" spans="1:8" s="133" customFormat="1" x14ac:dyDescent="0.15">
      <c r="A25" s="136"/>
      <c r="B25" s="136" t="s">
        <v>7</v>
      </c>
      <c r="C25" s="136"/>
      <c r="D25" s="136"/>
      <c r="E25" s="136"/>
      <c r="F25" s="136">
        <f>SUM(F22:F24)</f>
        <v>0</v>
      </c>
      <c r="G25" s="136">
        <f>SUM(G22:G24)</f>
        <v>0</v>
      </c>
      <c r="H25" s="136">
        <f>SUM(H22:H24)</f>
        <v>0</v>
      </c>
    </row>
    <row r="27" spans="1:8" x14ac:dyDescent="0.15">
      <c r="A27" s="62" t="s">
        <v>327</v>
      </c>
      <c r="B27" s="192" t="s">
        <v>355</v>
      </c>
      <c r="C27" s="193"/>
      <c r="D27" s="193"/>
      <c r="E27" s="193"/>
      <c r="F27" s="193"/>
      <c r="G27" s="193"/>
      <c r="H27" s="194"/>
    </row>
    <row r="28" spans="1:8" x14ac:dyDescent="0.15">
      <c r="A28" s="195" t="s">
        <v>1</v>
      </c>
      <c r="B28" s="20" t="s">
        <v>310</v>
      </c>
      <c r="C28" s="195" t="s">
        <v>480</v>
      </c>
      <c r="D28" s="195" t="s">
        <v>2</v>
      </c>
      <c r="E28" s="195" t="s">
        <v>3</v>
      </c>
      <c r="F28" s="195" t="s">
        <v>4</v>
      </c>
      <c r="G28" s="195" t="s">
        <v>5</v>
      </c>
      <c r="H28" s="195" t="s">
        <v>6</v>
      </c>
    </row>
    <row r="29" spans="1:8" x14ac:dyDescent="0.15">
      <c r="A29" s="195"/>
      <c r="B29" s="20"/>
      <c r="C29" s="195"/>
      <c r="D29" s="195"/>
      <c r="E29" s="195"/>
      <c r="F29" s="195"/>
      <c r="G29" s="195"/>
      <c r="H29" s="195"/>
    </row>
    <row r="30" spans="1:8" x14ac:dyDescent="0.15">
      <c r="A30" s="21"/>
      <c r="B30" s="21"/>
      <c r="C30" s="21"/>
      <c r="D30" s="21"/>
      <c r="E30" s="22"/>
      <c r="F30" s="22">
        <f>ROUND(D30*E30,2)</f>
        <v>0</v>
      </c>
      <c r="G30" s="21">
        <f>ROUND(F30*24%,2)</f>
        <v>0</v>
      </c>
      <c r="H30" s="21">
        <f>F30+G30</f>
        <v>0</v>
      </c>
    </row>
    <row r="31" spans="1:8" x14ac:dyDescent="0.15">
      <c r="A31" s="21"/>
      <c r="B31" s="21"/>
      <c r="C31" s="21"/>
      <c r="D31" s="21"/>
      <c r="E31" s="21"/>
      <c r="F31" s="22">
        <f>ROUND(D31*E31,2)</f>
        <v>0</v>
      </c>
      <c r="G31" s="21">
        <f>ROUND(F31*24%,2)</f>
        <v>0</v>
      </c>
      <c r="H31" s="21">
        <f>F31+G31</f>
        <v>0</v>
      </c>
    </row>
    <row r="32" spans="1:8" x14ac:dyDescent="0.15">
      <c r="A32" s="21"/>
      <c r="B32" s="21"/>
      <c r="C32" s="21"/>
      <c r="D32" s="21"/>
      <c r="E32" s="21"/>
      <c r="F32" s="22">
        <f>ROUND(D32*E32,2)</f>
        <v>0</v>
      </c>
      <c r="G32" s="21">
        <f>ROUND(F32*24%,2)</f>
        <v>0</v>
      </c>
      <c r="H32" s="21">
        <f>F32+G32</f>
        <v>0</v>
      </c>
    </row>
    <row r="33" spans="1:8" x14ac:dyDescent="0.15">
      <c r="A33" s="23"/>
      <c r="B33" s="23" t="s">
        <v>7</v>
      </c>
      <c r="C33" s="23"/>
      <c r="D33" s="23"/>
      <c r="E33" s="23"/>
      <c r="F33" s="23">
        <f>SUM(F30:F32)</f>
        <v>0</v>
      </c>
      <c r="G33" s="23">
        <f>SUM(G30:G32)</f>
        <v>0</v>
      </c>
      <c r="H33" s="23">
        <f>SUM(H30:H32)</f>
        <v>0</v>
      </c>
    </row>
    <row r="36" spans="1:8" ht="33.75" x14ac:dyDescent="0.15">
      <c r="B36" s="68" t="s">
        <v>7</v>
      </c>
      <c r="C36" s="60" t="s">
        <v>7</v>
      </c>
      <c r="D36" s="60" t="s">
        <v>5</v>
      </c>
      <c r="E36" s="60" t="s">
        <v>6</v>
      </c>
    </row>
    <row r="37" spans="1:8" ht="45" x14ac:dyDescent="0.15">
      <c r="B37" s="24" t="str">
        <f>B3</f>
        <v>ΔΑΠΑΝΕΣ ΔΙΟΡΓΑΝΩΣΗΣ ΚΑΙ ΕΚΤΕΛΕΣΗΣ ΕΝΕΡΓΕΙΩΝ ΜΕΤΑΦΟΡΑΣ ΓΝΩΣΕΩΝ, ΕΝΗΜΕΡΩΣΗΣ ΚΑΙ ΕΠΙΔΕΙΞΗΣ</v>
      </c>
      <c r="C37" s="25"/>
      <c r="D37" s="25"/>
      <c r="E37" s="25"/>
    </row>
    <row r="38" spans="1:8" ht="33.75" x14ac:dyDescent="0.15">
      <c r="B38" s="24" t="str">
        <f>B11</f>
        <v>ΔΑΠΑΝΕΣ ΓΙΑ ΤΑ ΟΔΟΙΠΟΡΙΚΑ, ΔΙΑΜΟΝΗΣ, ΗΜΕΡΗΣΙΕΣ ΔΑΠΑΝΕΣ ΤΩΝ ΣΥΜΜΕΤΕΧΟΝΤΩΝ</v>
      </c>
      <c r="C38" s="25"/>
      <c r="D38" s="25"/>
      <c r="E38" s="25"/>
    </row>
    <row r="39" spans="1:8" ht="22.5" x14ac:dyDescent="0.15">
      <c r="B39" s="24" t="str">
        <f>B19</f>
        <v>ΔΑΠΑΝΕΣ ΑΝΤΙΚΑΤΑΣΤΑΣΗ ΓΕΩΡΓΩΝ ΣΤΗ ΓΕΩΡΓΙΑ</v>
      </c>
      <c r="C39" s="25"/>
      <c r="D39" s="25"/>
      <c r="E39" s="25"/>
    </row>
    <row r="40" spans="1:8" x14ac:dyDescent="0.15">
      <c r="B40" s="24" t="str">
        <f>B27</f>
        <v>ΛΟΙΠΕΣ ΔΑΠΑΝΕΣ</v>
      </c>
      <c r="C40" s="25"/>
      <c r="D40" s="25"/>
      <c r="E40" s="25"/>
    </row>
    <row r="41" spans="1:8" x14ac:dyDescent="0.15">
      <c r="B41" s="25"/>
      <c r="C41" s="25"/>
      <c r="D41" s="25"/>
      <c r="E41" s="25"/>
    </row>
    <row r="42" spans="1:8" x14ac:dyDescent="0.15">
      <c r="B42" s="25"/>
      <c r="C42" s="25"/>
      <c r="D42" s="25"/>
      <c r="E42" s="25"/>
    </row>
    <row r="43" spans="1:8" x14ac:dyDescent="0.15">
      <c r="B43" s="25"/>
      <c r="C43" s="25"/>
      <c r="D43" s="25"/>
      <c r="E43" s="25"/>
    </row>
    <row r="44" spans="1:8" x14ac:dyDescent="0.15">
      <c r="B44" s="25"/>
      <c r="C44" s="25"/>
      <c r="D44" s="25"/>
      <c r="E44" s="25"/>
    </row>
    <row r="45" spans="1:8" x14ac:dyDescent="0.15">
      <c r="B45" s="25"/>
      <c r="C45" s="25"/>
      <c r="D45" s="25"/>
      <c r="E45" s="25"/>
    </row>
    <row r="46" spans="1:8" x14ac:dyDescent="0.15">
      <c r="B46" s="69" t="s">
        <v>436</v>
      </c>
      <c r="C46" s="61">
        <f>SUM(C37:C45)</f>
        <v>0</v>
      </c>
      <c r="D46" s="61">
        <f t="shared" ref="D46:E46" si="0">SUM(D37:D45)</f>
        <v>0</v>
      </c>
      <c r="E46" s="61">
        <f t="shared" si="0"/>
        <v>0</v>
      </c>
    </row>
    <row r="49" spans="6:8" ht="12" x14ac:dyDescent="0.2">
      <c r="F49" s="203" t="s">
        <v>445</v>
      </c>
      <c r="G49" s="203"/>
      <c r="H49" s="204"/>
    </row>
    <row r="50" spans="6:8" x14ac:dyDescent="0.15">
      <c r="F50" s="82"/>
      <c r="G50" s="82"/>
      <c r="H50" s="82"/>
    </row>
    <row r="51" spans="6:8" x14ac:dyDescent="0.15">
      <c r="F51" s="82"/>
      <c r="G51" s="82"/>
      <c r="H51" s="82"/>
    </row>
    <row r="52" spans="6:8" x14ac:dyDescent="0.15">
      <c r="F52" s="82"/>
      <c r="G52" s="82"/>
      <c r="H52" s="82"/>
    </row>
    <row r="53" spans="6:8" ht="12" x14ac:dyDescent="0.2">
      <c r="F53" s="205" t="s">
        <v>446</v>
      </c>
      <c r="G53" s="205"/>
      <c r="H53" s="204"/>
    </row>
  </sheetData>
  <mergeCells count="34">
    <mergeCell ref="A12:A13"/>
    <mergeCell ref="C12:C13"/>
    <mergeCell ref="D12:D13"/>
    <mergeCell ref="E12:E13"/>
    <mergeCell ref="F12:F13"/>
    <mergeCell ref="A4:A5"/>
    <mergeCell ref="C4:C5"/>
    <mergeCell ref="D4:D5"/>
    <mergeCell ref="E4:E5"/>
    <mergeCell ref="F4:F5"/>
    <mergeCell ref="F28:F29"/>
    <mergeCell ref="G28:G29"/>
    <mergeCell ref="F49:H49"/>
    <mergeCell ref="F53:H53"/>
    <mergeCell ref="B3:H3"/>
    <mergeCell ref="G4:G5"/>
    <mergeCell ref="H4:H5"/>
    <mergeCell ref="B11:H11"/>
    <mergeCell ref="G12:G13"/>
    <mergeCell ref="H12:H13"/>
    <mergeCell ref="H28:H29"/>
    <mergeCell ref="B27:H27"/>
    <mergeCell ref="A28:A29"/>
    <mergeCell ref="B19:H19"/>
    <mergeCell ref="A20:A21"/>
    <mergeCell ref="C20:C21"/>
    <mergeCell ref="D20:D21"/>
    <mergeCell ref="E20:E21"/>
    <mergeCell ref="F20:F21"/>
    <mergeCell ref="G20:G21"/>
    <mergeCell ref="H20:H21"/>
    <mergeCell ref="C28:C29"/>
    <mergeCell ref="D28:D29"/>
    <mergeCell ref="E28:E29"/>
  </mergeCells>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1"/>
  <sheetViews>
    <sheetView tabSelected="1" view="pageBreakPreview" zoomScale="110" zoomScaleNormal="100" zoomScaleSheetLayoutView="110" workbookViewId="0">
      <selection activeCell="L4" sqref="L4"/>
    </sheetView>
  </sheetViews>
  <sheetFormatPr defaultRowHeight="15" x14ac:dyDescent="0.25"/>
  <cols>
    <col min="1" max="1" width="4.140625" bestFit="1" customWidth="1"/>
    <col min="2" max="2" width="31.140625" customWidth="1"/>
    <col min="3" max="3" width="11.5703125" customWidth="1"/>
    <col min="4" max="4" width="11" customWidth="1"/>
    <col min="5" max="5" width="10.7109375" customWidth="1"/>
    <col min="6" max="6" width="10.85546875" customWidth="1"/>
    <col min="7" max="7" width="10.5703125" customWidth="1"/>
    <col min="8" max="8" width="18.85546875" customWidth="1"/>
  </cols>
  <sheetData>
    <row r="1" spans="1:9" ht="15.75" thickBot="1" x14ac:dyDescent="0.3">
      <c r="A1" s="13"/>
      <c r="B1" s="14" t="s">
        <v>493</v>
      </c>
      <c r="C1" s="14"/>
      <c r="D1" s="14"/>
      <c r="E1" s="14"/>
      <c r="F1" s="14"/>
      <c r="G1" s="14"/>
      <c r="H1" s="15"/>
    </row>
    <row r="3" spans="1:9" x14ac:dyDescent="0.25">
      <c r="A3" s="62" t="s">
        <v>323</v>
      </c>
      <c r="B3" s="192" t="s">
        <v>354</v>
      </c>
      <c r="C3" s="193"/>
      <c r="D3" s="193"/>
      <c r="E3" s="193"/>
      <c r="F3" s="193"/>
      <c r="G3" s="193"/>
      <c r="H3" s="194"/>
    </row>
    <row r="4" spans="1:9" x14ac:dyDescent="0.25">
      <c r="A4" s="210" t="s">
        <v>1</v>
      </c>
      <c r="B4" s="12" t="s">
        <v>310</v>
      </c>
      <c r="C4" s="195" t="s">
        <v>480</v>
      </c>
      <c r="D4" s="210" t="s">
        <v>2</v>
      </c>
      <c r="E4" s="210" t="s">
        <v>3</v>
      </c>
      <c r="F4" s="210" t="s">
        <v>4</v>
      </c>
      <c r="G4" s="210" t="s">
        <v>5</v>
      </c>
      <c r="H4" s="210" t="s">
        <v>6</v>
      </c>
    </row>
    <row r="5" spans="1:9" x14ac:dyDescent="0.25">
      <c r="A5" s="210"/>
      <c r="B5" s="12"/>
      <c r="C5" s="195"/>
      <c r="D5" s="210"/>
      <c r="E5" s="210"/>
      <c r="F5" s="210"/>
      <c r="G5" s="210"/>
      <c r="H5" s="210"/>
    </row>
    <row r="6" spans="1:9" x14ac:dyDescent="0.25">
      <c r="A6" s="1"/>
      <c r="B6" s="1"/>
      <c r="C6" s="1"/>
      <c r="D6" s="1"/>
      <c r="E6" s="2"/>
      <c r="F6" s="2">
        <f>ROUND(D6*E6,2)</f>
        <v>0</v>
      </c>
      <c r="G6" s="1">
        <f>ROUND(F6*24%,2)</f>
        <v>0</v>
      </c>
      <c r="H6" s="1">
        <f>F6+G6</f>
        <v>0</v>
      </c>
    </row>
    <row r="7" spans="1:9" x14ac:dyDescent="0.25">
      <c r="A7" s="1"/>
      <c r="B7" s="1"/>
      <c r="C7" s="1"/>
      <c r="D7" s="1"/>
      <c r="E7" s="1"/>
      <c r="F7" s="2">
        <f>ROUND(D7*E7,2)</f>
        <v>0</v>
      </c>
      <c r="G7" s="1">
        <f>ROUND(F7*24%,2)</f>
        <v>0</v>
      </c>
      <c r="H7" s="1">
        <f>F7+G7</f>
        <v>0</v>
      </c>
    </row>
    <row r="8" spans="1:9" x14ac:dyDescent="0.25">
      <c r="A8" s="1"/>
      <c r="B8" s="1"/>
      <c r="C8" s="1"/>
      <c r="D8" s="1"/>
      <c r="E8" s="1"/>
      <c r="F8" s="2">
        <f>ROUND(D8*E8,2)</f>
        <v>0</v>
      </c>
      <c r="G8" s="1">
        <f>ROUND(F8*24%,2)</f>
        <v>0</v>
      </c>
      <c r="H8" s="1">
        <f>F8+G8</f>
        <v>0</v>
      </c>
    </row>
    <row r="9" spans="1:9" x14ac:dyDescent="0.25">
      <c r="A9" s="3"/>
      <c r="B9" s="3" t="s">
        <v>7</v>
      </c>
      <c r="C9" s="3"/>
      <c r="D9" s="3"/>
      <c r="E9" s="3"/>
      <c r="F9" s="3">
        <f>SUM(F6:F8)</f>
        <v>0</v>
      </c>
      <c r="G9" s="3">
        <f>SUM(G6:G8)</f>
        <v>0</v>
      </c>
      <c r="H9" s="3">
        <f>SUM(H6:H8)</f>
        <v>0</v>
      </c>
    </row>
    <row r="11" spans="1:9" x14ac:dyDescent="0.25">
      <c r="A11" s="62" t="s">
        <v>324</v>
      </c>
      <c r="B11" s="192" t="s">
        <v>479</v>
      </c>
      <c r="C11" s="193"/>
      <c r="D11" s="193"/>
      <c r="E11" s="193"/>
      <c r="F11" s="193"/>
      <c r="G11" s="193"/>
      <c r="H11" s="194"/>
      <c r="I11" s="62"/>
    </row>
    <row r="12" spans="1:9" x14ac:dyDescent="0.25">
      <c r="A12" s="210" t="s">
        <v>1</v>
      </c>
      <c r="B12" s="12" t="s">
        <v>310</v>
      </c>
      <c r="C12" s="195" t="s">
        <v>480</v>
      </c>
      <c r="D12" s="210" t="s">
        <v>2</v>
      </c>
      <c r="E12" s="210" t="s">
        <v>3</v>
      </c>
      <c r="F12" s="210" t="s">
        <v>4</v>
      </c>
      <c r="G12" s="210" t="s">
        <v>5</v>
      </c>
      <c r="H12" s="210" t="s">
        <v>6</v>
      </c>
    </row>
    <row r="13" spans="1:9" x14ac:dyDescent="0.25">
      <c r="A13" s="210"/>
      <c r="B13" s="12"/>
      <c r="C13" s="195"/>
      <c r="D13" s="210"/>
      <c r="E13" s="210"/>
      <c r="F13" s="210"/>
      <c r="G13" s="210"/>
      <c r="H13" s="210"/>
    </row>
    <row r="14" spans="1:9" x14ac:dyDescent="0.25">
      <c r="A14" s="1"/>
      <c r="B14" s="1"/>
      <c r="C14" s="1"/>
      <c r="D14" s="1"/>
      <c r="E14" s="2"/>
      <c r="F14" s="2">
        <f>ROUND(D14*E14,2)</f>
        <v>0</v>
      </c>
      <c r="G14" s="1">
        <f>ROUND(F14*24%,2)</f>
        <v>0</v>
      </c>
      <c r="H14" s="1">
        <f>F14+G14</f>
        <v>0</v>
      </c>
    </row>
    <row r="15" spans="1:9" x14ac:dyDescent="0.25">
      <c r="A15" s="1"/>
      <c r="B15" s="1"/>
      <c r="C15" s="1"/>
      <c r="D15" s="1"/>
      <c r="E15" s="1"/>
      <c r="F15" s="2">
        <f>ROUND(D15*E15,2)</f>
        <v>0</v>
      </c>
      <c r="G15" s="1">
        <f>ROUND(F15*24%,2)</f>
        <v>0</v>
      </c>
      <c r="H15" s="1">
        <f>F15+G15</f>
        <v>0</v>
      </c>
    </row>
    <row r="16" spans="1:9" x14ac:dyDescent="0.25">
      <c r="A16" s="1"/>
      <c r="B16" s="1"/>
      <c r="C16" s="1"/>
      <c r="D16" s="1"/>
      <c r="E16" s="1"/>
      <c r="F16" s="2">
        <f>ROUND(D16*E16,2)</f>
        <v>0</v>
      </c>
      <c r="G16" s="1">
        <f>ROUND(F16*24%,2)</f>
        <v>0</v>
      </c>
      <c r="H16" s="1">
        <f>F16+G16</f>
        <v>0</v>
      </c>
    </row>
    <row r="17" spans="1:8" x14ac:dyDescent="0.25">
      <c r="A17" s="3"/>
      <c r="B17" s="3" t="s">
        <v>7</v>
      </c>
      <c r="C17" s="3"/>
      <c r="D17" s="3"/>
      <c r="E17" s="3"/>
      <c r="F17" s="3">
        <f>SUM(F14:F16)</f>
        <v>0</v>
      </c>
      <c r="G17" s="3">
        <f>SUM(G14:G16)</f>
        <v>0</v>
      </c>
      <c r="H17" s="3">
        <f>SUM(H14:H16)</f>
        <v>0</v>
      </c>
    </row>
    <row r="19" spans="1:8" x14ac:dyDescent="0.25">
      <c r="A19" s="62" t="s">
        <v>326</v>
      </c>
      <c r="B19" s="192" t="s">
        <v>355</v>
      </c>
      <c r="C19" s="193"/>
      <c r="D19" s="193"/>
      <c r="E19" s="193"/>
      <c r="F19" s="193"/>
      <c r="G19" s="193"/>
      <c r="H19" s="194"/>
    </row>
    <row r="20" spans="1:8" x14ac:dyDescent="0.25">
      <c r="A20" s="210" t="s">
        <v>1</v>
      </c>
      <c r="B20" s="12" t="s">
        <v>310</v>
      </c>
      <c r="C20" s="195" t="s">
        <v>480</v>
      </c>
      <c r="D20" s="210" t="s">
        <v>2</v>
      </c>
      <c r="E20" s="210" t="s">
        <v>3</v>
      </c>
      <c r="F20" s="210" t="s">
        <v>4</v>
      </c>
      <c r="G20" s="210" t="s">
        <v>5</v>
      </c>
      <c r="H20" s="210" t="s">
        <v>6</v>
      </c>
    </row>
    <row r="21" spans="1:8" x14ac:dyDescent="0.25">
      <c r="A21" s="210"/>
      <c r="B21" s="12"/>
      <c r="C21" s="195"/>
      <c r="D21" s="210"/>
      <c r="E21" s="210"/>
      <c r="F21" s="210"/>
      <c r="G21" s="210"/>
      <c r="H21" s="210"/>
    </row>
    <row r="22" spans="1:8" x14ac:dyDescent="0.25">
      <c r="A22" s="1"/>
      <c r="B22" s="1"/>
      <c r="C22" s="1"/>
      <c r="D22" s="1"/>
      <c r="E22" s="2"/>
      <c r="F22" s="2">
        <f>ROUND(D22*E22,2)</f>
        <v>0</v>
      </c>
      <c r="G22" s="1">
        <f>ROUND(F22*24%,2)</f>
        <v>0</v>
      </c>
      <c r="H22" s="1">
        <f>F22+G22</f>
        <v>0</v>
      </c>
    </row>
    <row r="23" spans="1:8" x14ac:dyDescent="0.25">
      <c r="A23" s="1"/>
      <c r="B23" s="1"/>
      <c r="C23" s="1"/>
      <c r="D23" s="1"/>
      <c r="E23" s="1"/>
      <c r="F23" s="2">
        <f>ROUND(D23*E23,2)</f>
        <v>0</v>
      </c>
      <c r="G23" s="1">
        <f>ROUND(F23*24%,2)</f>
        <v>0</v>
      </c>
      <c r="H23" s="1">
        <f>F23+G23</f>
        <v>0</v>
      </c>
    </row>
    <row r="24" spans="1:8" x14ac:dyDescent="0.25">
      <c r="A24" s="1"/>
      <c r="B24" s="1"/>
      <c r="C24" s="1"/>
      <c r="D24" s="1"/>
      <c r="E24" s="1"/>
      <c r="F24" s="2">
        <f>ROUND(D24*E24,2)</f>
        <v>0</v>
      </c>
      <c r="G24" s="1">
        <f>ROUND(F24*24%,2)</f>
        <v>0</v>
      </c>
      <c r="H24" s="1">
        <f>F24+G24</f>
        <v>0</v>
      </c>
    </row>
    <row r="25" spans="1:8" x14ac:dyDescent="0.25">
      <c r="A25" s="3"/>
      <c r="B25" s="3" t="s">
        <v>7</v>
      </c>
      <c r="C25" s="3"/>
      <c r="D25" s="3"/>
      <c r="E25" s="3"/>
      <c r="F25" s="3">
        <f>SUM(F22:F24)</f>
        <v>0</v>
      </c>
      <c r="G25" s="3">
        <f>SUM(G22:G24)</f>
        <v>0</v>
      </c>
      <c r="H25" s="3">
        <f>SUM(H22:H24)</f>
        <v>0</v>
      </c>
    </row>
    <row r="28" spans="1:8" ht="33.75" x14ac:dyDescent="0.25">
      <c r="B28" s="68" t="s">
        <v>7</v>
      </c>
      <c r="C28" s="60" t="s">
        <v>7</v>
      </c>
      <c r="D28" s="60" t="s">
        <v>5</v>
      </c>
      <c r="E28" s="60" t="s">
        <v>6</v>
      </c>
    </row>
    <row r="29" spans="1:8" ht="33.75" x14ac:dyDescent="0.25">
      <c r="B29" s="70" t="str">
        <f>B3</f>
        <v>ΔΑΠΑΝΕΣ ΔΙΑΜΟΡΦΩΣΗΣ ΧΩΡΩΝ ΠΡΟΒΟΛΗΣ, ΔΟΚΙΜΗΣ ΠΡΟΙΟΝΤΩΝ ΕΠΙΧΕΙΡΗΣΗΣ κλπ</v>
      </c>
      <c r="C29" s="25"/>
      <c r="D29" s="25"/>
      <c r="E29" s="25"/>
    </row>
    <row r="30" spans="1:8" ht="22.5" x14ac:dyDescent="0.25">
      <c r="B30" s="70" t="str">
        <f>B11</f>
        <v>ΔΑΠΑΝΕΣ ΔΕΝΔΡΟΦΥΤΕΥΣΕΩΝ/ ΔΙΑΚΟΣΜΗΣΗΣ</v>
      </c>
      <c r="C30" s="25"/>
      <c r="D30" s="25"/>
      <c r="E30" s="25"/>
    </row>
    <row r="31" spans="1:8" x14ac:dyDescent="0.25">
      <c r="B31" s="70" t="str">
        <f>B19</f>
        <v>ΛΟΙΠΕΣ ΔΑΠΑΝΕΣ</v>
      </c>
      <c r="C31" s="25"/>
      <c r="D31" s="25"/>
      <c r="E31" s="25"/>
    </row>
    <row r="32" spans="1:8" x14ac:dyDescent="0.25">
      <c r="B32" s="71"/>
      <c r="C32" s="25"/>
      <c r="D32" s="25"/>
      <c r="E32" s="25"/>
    </row>
    <row r="33" spans="2:8" x14ac:dyDescent="0.25">
      <c r="B33" s="72"/>
      <c r="C33" s="25"/>
      <c r="D33" s="25"/>
      <c r="E33" s="25"/>
    </row>
    <row r="34" spans="2:8" x14ac:dyDescent="0.25">
      <c r="B34" s="72"/>
      <c r="C34" s="25"/>
      <c r="D34" s="25"/>
      <c r="E34" s="25"/>
    </row>
    <row r="35" spans="2:8" x14ac:dyDescent="0.25">
      <c r="B35" s="69" t="s">
        <v>436</v>
      </c>
      <c r="C35" s="61">
        <f>SUM(C29:C34)</f>
        <v>0</v>
      </c>
      <c r="D35" s="61">
        <f t="shared" ref="D35:E35" si="0">SUM(D29:D34)</f>
        <v>0</v>
      </c>
      <c r="E35" s="61">
        <f t="shared" si="0"/>
        <v>0</v>
      </c>
    </row>
    <row r="37" spans="2:8" x14ac:dyDescent="0.25">
      <c r="F37" s="203" t="s">
        <v>445</v>
      </c>
      <c r="G37" s="203"/>
      <c r="H37" s="204"/>
    </row>
    <row r="38" spans="2:8" x14ac:dyDescent="0.25">
      <c r="F38" s="82"/>
      <c r="G38" s="82"/>
      <c r="H38" s="82"/>
    </row>
    <row r="39" spans="2:8" x14ac:dyDescent="0.25">
      <c r="F39" s="82"/>
      <c r="G39" s="82"/>
      <c r="H39" s="82"/>
    </row>
    <row r="40" spans="2:8" x14ac:dyDescent="0.25">
      <c r="F40" s="82"/>
      <c r="G40" s="82"/>
      <c r="H40" s="82"/>
    </row>
    <row r="41" spans="2:8" x14ac:dyDescent="0.25">
      <c r="F41" s="205" t="s">
        <v>446</v>
      </c>
      <c r="G41" s="205"/>
      <c r="H41" s="204"/>
    </row>
  </sheetData>
  <mergeCells count="26">
    <mergeCell ref="F37:H37"/>
    <mergeCell ref="F41:H41"/>
    <mergeCell ref="B3:H3"/>
    <mergeCell ref="A4:A5"/>
    <mergeCell ref="C4:C5"/>
    <mergeCell ref="D4:D5"/>
    <mergeCell ref="E4:E5"/>
    <mergeCell ref="F4:F5"/>
    <mergeCell ref="G4:G5"/>
    <mergeCell ref="H4:H5"/>
    <mergeCell ref="B11:H11"/>
    <mergeCell ref="A12:A13"/>
    <mergeCell ref="C12:C13"/>
    <mergeCell ref="D12:D13"/>
    <mergeCell ref="E12:E13"/>
    <mergeCell ref="F12:F13"/>
    <mergeCell ref="G12:G13"/>
    <mergeCell ref="H12:H13"/>
    <mergeCell ref="B19:H19"/>
    <mergeCell ref="A20:A21"/>
    <mergeCell ref="C20:C21"/>
    <mergeCell ref="D20:D21"/>
    <mergeCell ref="E20:E21"/>
    <mergeCell ref="F20:F21"/>
    <mergeCell ref="G20:G21"/>
    <mergeCell ref="H20:H21"/>
  </mergeCells>
  <pageMargins left="0.70866141732283472" right="0.70866141732283472" top="0.74803149606299213" bottom="0.74803149606299213" header="0.31496062992125984" footer="0.31496062992125984"/>
  <pageSetup paperSize="9"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0"/>
  <sheetViews>
    <sheetView view="pageBreakPreview" zoomScale="110" zoomScaleNormal="100" zoomScaleSheetLayoutView="110" workbookViewId="0">
      <selection activeCell="C36" sqref="C36:C37"/>
    </sheetView>
  </sheetViews>
  <sheetFormatPr defaultRowHeight="11.25" x14ac:dyDescent="0.15"/>
  <cols>
    <col min="1" max="1" width="4.140625" style="19" bestFit="1" customWidth="1"/>
    <col min="2" max="2" width="31.140625" style="19" customWidth="1"/>
    <col min="3" max="3" width="11.5703125" style="19" customWidth="1"/>
    <col min="4" max="4" width="12" style="19" customWidth="1"/>
    <col min="5" max="5" width="10.7109375" style="19" customWidth="1"/>
    <col min="6" max="6" width="10.85546875" style="19" customWidth="1"/>
    <col min="7" max="7" width="10.5703125" style="19" customWidth="1"/>
    <col min="8" max="8" width="18.85546875" style="19" customWidth="1"/>
    <col min="9" max="16384" width="9.140625" style="19"/>
  </cols>
  <sheetData>
    <row r="1" spans="1:9" ht="12" thickBot="1" x14ac:dyDescent="0.2">
      <c r="A1" s="16"/>
      <c r="B1" s="17" t="s">
        <v>358</v>
      </c>
      <c r="C1" s="17"/>
      <c r="D1" s="17"/>
      <c r="E1" s="17"/>
      <c r="F1" s="17"/>
      <c r="G1" s="17"/>
      <c r="H1" s="18"/>
    </row>
    <row r="3" spans="1:9" x14ac:dyDescent="0.15">
      <c r="A3" s="62" t="s">
        <v>323</v>
      </c>
      <c r="B3" s="192" t="s">
        <v>361</v>
      </c>
      <c r="C3" s="193"/>
      <c r="D3" s="193"/>
      <c r="E3" s="193"/>
      <c r="F3" s="193"/>
      <c r="G3" s="193"/>
      <c r="H3" s="194"/>
    </row>
    <row r="4" spans="1:9" ht="11.25" customHeight="1" x14ac:dyDescent="0.15">
      <c r="A4" s="195" t="s">
        <v>1</v>
      </c>
      <c r="B4" s="20" t="s">
        <v>310</v>
      </c>
      <c r="C4" s="195" t="s">
        <v>480</v>
      </c>
      <c r="D4" s="195" t="s">
        <v>2</v>
      </c>
      <c r="E4" s="195" t="s">
        <v>3</v>
      </c>
      <c r="F4" s="195" t="s">
        <v>4</v>
      </c>
      <c r="G4" s="195" t="s">
        <v>5</v>
      </c>
      <c r="H4" s="195" t="s">
        <v>6</v>
      </c>
    </row>
    <row r="5" spans="1:9" x14ac:dyDescent="0.15">
      <c r="A5" s="195"/>
      <c r="B5" s="20"/>
      <c r="C5" s="195"/>
      <c r="D5" s="195"/>
      <c r="E5" s="195"/>
      <c r="F5" s="195"/>
      <c r="G5" s="195"/>
      <c r="H5" s="195"/>
    </row>
    <row r="6" spans="1:9" x14ac:dyDescent="0.15">
      <c r="A6" s="21"/>
      <c r="B6" s="21"/>
      <c r="C6" s="21"/>
      <c r="D6" s="21"/>
      <c r="E6" s="22"/>
      <c r="F6" s="22">
        <f>ROUND(D6*E6,2)</f>
        <v>0</v>
      </c>
      <c r="G6" s="21">
        <f>ROUND(F6*24%,2)</f>
        <v>0</v>
      </c>
      <c r="H6" s="21">
        <f>F6+G6</f>
        <v>0</v>
      </c>
    </row>
    <row r="7" spans="1:9" x14ac:dyDescent="0.15">
      <c r="A7" s="21"/>
      <c r="B7" s="21"/>
      <c r="C7" s="21"/>
      <c r="D7" s="21"/>
      <c r="E7" s="21"/>
      <c r="F7" s="22">
        <f>ROUND(D7*E7,2)</f>
        <v>0</v>
      </c>
      <c r="G7" s="21">
        <f>ROUND(F7*24%,2)</f>
        <v>0</v>
      </c>
      <c r="H7" s="21">
        <f>F7+G7</f>
        <v>0</v>
      </c>
    </row>
    <row r="8" spans="1:9" x14ac:dyDescent="0.15">
      <c r="A8" s="21"/>
      <c r="B8" s="21"/>
      <c r="C8" s="21"/>
      <c r="D8" s="21"/>
      <c r="E8" s="21"/>
      <c r="F8" s="22">
        <f>ROUND(D8*E8,2)</f>
        <v>0</v>
      </c>
      <c r="G8" s="21">
        <f>ROUND(F8*24%,2)</f>
        <v>0</v>
      </c>
      <c r="H8" s="21">
        <f>F8+G8</f>
        <v>0</v>
      </c>
    </row>
    <row r="9" spans="1:9" x14ac:dyDescent="0.15">
      <c r="A9" s="23"/>
      <c r="B9" s="23" t="s">
        <v>7</v>
      </c>
      <c r="C9" s="23"/>
      <c r="D9" s="23"/>
      <c r="E9" s="23"/>
      <c r="F9" s="23">
        <f>SUM(F6:F8)</f>
        <v>0</v>
      </c>
      <c r="G9" s="23">
        <f>SUM(G6:G8)</f>
        <v>0</v>
      </c>
      <c r="H9" s="23">
        <f>SUM(H6:H8)</f>
        <v>0</v>
      </c>
    </row>
    <row r="11" spans="1:9" x14ac:dyDescent="0.15">
      <c r="A11" s="62" t="s">
        <v>324</v>
      </c>
      <c r="B11" s="192" t="s">
        <v>362</v>
      </c>
      <c r="C11" s="193"/>
      <c r="D11" s="193"/>
      <c r="E11" s="193"/>
      <c r="F11" s="193"/>
      <c r="G11" s="193"/>
      <c r="H11" s="194"/>
      <c r="I11" s="62"/>
    </row>
    <row r="12" spans="1:9" ht="11.25" customHeight="1" x14ac:dyDescent="0.15">
      <c r="A12" s="195" t="s">
        <v>1</v>
      </c>
      <c r="B12" s="20" t="s">
        <v>310</v>
      </c>
      <c r="C12" s="195" t="s">
        <v>480</v>
      </c>
      <c r="D12" s="195" t="s">
        <v>2</v>
      </c>
      <c r="E12" s="195" t="s">
        <v>3</v>
      </c>
      <c r="F12" s="195" t="s">
        <v>4</v>
      </c>
      <c r="G12" s="195" t="s">
        <v>5</v>
      </c>
      <c r="H12" s="195" t="s">
        <v>6</v>
      </c>
    </row>
    <row r="13" spans="1:9" x14ac:dyDescent="0.15">
      <c r="A13" s="195"/>
      <c r="B13" s="20"/>
      <c r="C13" s="195"/>
      <c r="D13" s="195"/>
      <c r="E13" s="195"/>
      <c r="F13" s="195"/>
      <c r="G13" s="195"/>
      <c r="H13" s="195"/>
    </row>
    <row r="14" spans="1:9" x14ac:dyDescent="0.15">
      <c r="A14" s="21"/>
      <c r="B14" s="21"/>
      <c r="C14" s="21"/>
      <c r="D14" s="21"/>
      <c r="E14" s="22"/>
      <c r="F14" s="22">
        <f>ROUND(D14*E14,2)</f>
        <v>0</v>
      </c>
      <c r="G14" s="21">
        <f>ROUND(F14*24%,2)</f>
        <v>0</v>
      </c>
      <c r="H14" s="21">
        <f>F14+G14</f>
        <v>0</v>
      </c>
    </row>
    <row r="15" spans="1:9" x14ac:dyDescent="0.15">
      <c r="A15" s="21"/>
      <c r="B15" s="21"/>
      <c r="C15" s="21"/>
      <c r="D15" s="21"/>
      <c r="E15" s="21"/>
      <c r="F15" s="22">
        <f>ROUND(D15*E15,2)</f>
        <v>0</v>
      </c>
      <c r="G15" s="21">
        <f>ROUND(F15*24%,2)</f>
        <v>0</v>
      </c>
      <c r="H15" s="21">
        <f>F15+G15</f>
        <v>0</v>
      </c>
    </row>
    <row r="16" spans="1:9" x14ac:dyDescent="0.15">
      <c r="A16" s="21"/>
      <c r="B16" s="21"/>
      <c r="C16" s="21"/>
      <c r="D16" s="21"/>
      <c r="E16" s="21"/>
      <c r="F16" s="22">
        <f>ROUND(D16*E16,2)</f>
        <v>0</v>
      </c>
      <c r="G16" s="21">
        <f>ROUND(F16*24%,2)</f>
        <v>0</v>
      </c>
      <c r="H16" s="21">
        <f>F16+G16</f>
        <v>0</v>
      </c>
    </row>
    <row r="17" spans="1:8" x14ac:dyDescent="0.15">
      <c r="A17" s="23"/>
      <c r="B17" s="23" t="s">
        <v>7</v>
      </c>
      <c r="C17" s="23"/>
      <c r="D17" s="23"/>
      <c r="E17" s="23"/>
      <c r="F17" s="23">
        <f>SUM(F14:F16)</f>
        <v>0</v>
      </c>
      <c r="G17" s="23">
        <f>SUM(G14:G16)</f>
        <v>0</v>
      </c>
      <c r="H17" s="23">
        <f>SUM(H14:H16)</f>
        <v>0</v>
      </c>
    </row>
    <row r="19" spans="1:8" x14ac:dyDescent="0.15">
      <c r="A19" s="62" t="s">
        <v>326</v>
      </c>
      <c r="B19" s="192" t="s">
        <v>356</v>
      </c>
      <c r="C19" s="193"/>
      <c r="D19" s="193"/>
      <c r="E19" s="193"/>
      <c r="F19" s="193"/>
      <c r="G19" s="193"/>
      <c r="H19" s="194"/>
    </row>
    <row r="20" spans="1:8" ht="11.25" customHeight="1" x14ac:dyDescent="0.15">
      <c r="A20" s="195" t="s">
        <v>1</v>
      </c>
      <c r="B20" s="20" t="s">
        <v>310</v>
      </c>
      <c r="C20" s="195" t="s">
        <v>480</v>
      </c>
      <c r="D20" s="195" t="s">
        <v>2</v>
      </c>
      <c r="E20" s="195" t="s">
        <v>3</v>
      </c>
      <c r="F20" s="195" t="s">
        <v>4</v>
      </c>
      <c r="G20" s="195" t="s">
        <v>5</v>
      </c>
      <c r="H20" s="195" t="s">
        <v>6</v>
      </c>
    </row>
    <row r="21" spans="1:8" x14ac:dyDescent="0.15">
      <c r="A21" s="195"/>
      <c r="B21" s="20"/>
      <c r="C21" s="195"/>
      <c r="D21" s="195"/>
      <c r="E21" s="195"/>
      <c r="F21" s="195"/>
      <c r="G21" s="195"/>
      <c r="H21" s="195"/>
    </row>
    <row r="22" spans="1:8" x14ac:dyDescent="0.15">
      <c r="A22" s="21"/>
      <c r="B22" s="21"/>
      <c r="C22" s="21"/>
      <c r="D22" s="21"/>
      <c r="E22" s="22"/>
      <c r="F22" s="22">
        <f>ROUND(D22*E22,2)</f>
        <v>0</v>
      </c>
      <c r="G22" s="21">
        <f>ROUND(F22*24%,2)</f>
        <v>0</v>
      </c>
      <c r="H22" s="21">
        <f>F22+G22</f>
        <v>0</v>
      </c>
    </row>
    <row r="23" spans="1:8" x14ac:dyDescent="0.15">
      <c r="A23" s="21"/>
      <c r="B23" s="21"/>
      <c r="C23" s="21"/>
      <c r="D23" s="21"/>
      <c r="E23" s="21"/>
      <c r="F23" s="22">
        <f>ROUND(D23*E23,2)</f>
        <v>0</v>
      </c>
      <c r="G23" s="21">
        <f>ROUND(F23*24%,2)</f>
        <v>0</v>
      </c>
      <c r="H23" s="21">
        <f>F23+G23</f>
        <v>0</v>
      </c>
    </row>
    <row r="24" spans="1:8" x14ac:dyDescent="0.15">
      <c r="A24" s="21"/>
      <c r="B24" s="21"/>
      <c r="C24" s="21"/>
      <c r="D24" s="21"/>
      <c r="E24" s="21"/>
      <c r="F24" s="22">
        <f>ROUND(D24*E24,2)</f>
        <v>0</v>
      </c>
      <c r="G24" s="21">
        <f>ROUND(F24*24%,2)</f>
        <v>0</v>
      </c>
      <c r="H24" s="21">
        <f>F24+G24</f>
        <v>0</v>
      </c>
    </row>
    <row r="25" spans="1:8" x14ac:dyDescent="0.15">
      <c r="A25" s="23"/>
      <c r="B25" s="23" t="s">
        <v>7</v>
      </c>
      <c r="C25" s="23"/>
      <c r="D25" s="23"/>
      <c r="E25" s="23"/>
      <c r="F25" s="23">
        <f>SUM(F22:F24)</f>
        <v>0</v>
      </c>
      <c r="G25" s="23">
        <f>SUM(G22:G24)</f>
        <v>0</v>
      </c>
      <c r="H25" s="23">
        <f>SUM(H22:H24)</f>
        <v>0</v>
      </c>
    </row>
    <row r="27" spans="1:8" x14ac:dyDescent="0.15">
      <c r="A27" s="62" t="s">
        <v>327</v>
      </c>
      <c r="B27" s="192" t="s">
        <v>357</v>
      </c>
      <c r="C27" s="193"/>
      <c r="D27" s="193"/>
      <c r="E27" s="193"/>
      <c r="F27" s="193"/>
      <c r="G27" s="193"/>
      <c r="H27" s="194"/>
    </row>
    <row r="28" spans="1:8" ht="11.25" customHeight="1" x14ac:dyDescent="0.15">
      <c r="A28" s="195" t="s">
        <v>1</v>
      </c>
      <c r="B28" s="20" t="s">
        <v>310</v>
      </c>
      <c r="C28" s="195" t="s">
        <v>480</v>
      </c>
      <c r="D28" s="195" t="s">
        <v>2</v>
      </c>
      <c r="E28" s="195" t="s">
        <v>3</v>
      </c>
      <c r="F28" s="195" t="s">
        <v>4</v>
      </c>
      <c r="G28" s="195" t="s">
        <v>5</v>
      </c>
      <c r="H28" s="195" t="s">
        <v>6</v>
      </c>
    </row>
    <row r="29" spans="1:8" x14ac:dyDescent="0.15">
      <c r="A29" s="195"/>
      <c r="B29" s="20"/>
      <c r="C29" s="195"/>
      <c r="D29" s="195"/>
      <c r="E29" s="195"/>
      <c r="F29" s="195"/>
      <c r="G29" s="195"/>
      <c r="H29" s="195"/>
    </row>
    <row r="30" spans="1:8" x14ac:dyDescent="0.15">
      <c r="A30" s="21"/>
      <c r="B30" s="21"/>
      <c r="C30" s="21"/>
      <c r="D30" s="21"/>
      <c r="E30" s="22"/>
      <c r="F30" s="22">
        <f>ROUND(D30*E30,2)</f>
        <v>0</v>
      </c>
      <c r="G30" s="21">
        <f>ROUND(F30*24%,2)</f>
        <v>0</v>
      </c>
      <c r="H30" s="21">
        <f>F30+G30</f>
        <v>0</v>
      </c>
    </row>
    <row r="31" spans="1:8" x14ac:dyDescent="0.15">
      <c r="A31" s="21"/>
      <c r="B31" s="21"/>
      <c r="C31" s="21"/>
      <c r="D31" s="21"/>
      <c r="E31" s="21"/>
      <c r="F31" s="22">
        <f>ROUND(D31*E31,2)</f>
        <v>0</v>
      </c>
      <c r="G31" s="21">
        <f>ROUND(F31*24%,2)</f>
        <v>0</v>
      </c>
      <c r="H31" s="21">
        <f>F31+G31</f>
        <v>0</v>
      </c>
    </row>
    <row r="32" spans="1:8" x14ac:dyDescent="0.15">
      <c r="A32" s="21"/>
      <c r="B32" s="21"/>
      <c r="C32" s="21"/>
      <c r="D32" s="21"/>
      <c r="E32" s="21"/>
      <c r="F32" s="22">
        <f>ROUND(D32*E32,2)</f>
        <v>0</v>
      </c>
      <c r="G32" s="21">
        <f>ROUND(F32*24%,2)</f>
        <v>0</v>
      </c>
      <c r="H32" s="21">
        <f>F32+G32</f>
        <v>0</v>
      </c>
    </row>
    <row r="33" spans="1:8" x14ac:dyDescent="0.15">
      <c r="A33" s="23"/>
      <c r="B33" s="23" t="s">
        <v>7</v>
      </c>
      <c r="C33" s="23"/>
      <c r="D33" s="23"/>
      <c r="E33" s="23"/>
      <c r="F33" s="23">
        <f>SUM(F30:F32)</f>
        <v>0</v>
      </c>
      <c r="G33" s="23">
        <f>SUM(G30:G32)</f>
        <v>0</v>
      </c>
      <c r="H33" s="23">
        <f>SUM(H30:H32)</f>
        <v>0</v>
      </c>
    </row>
    <row r="35" spans="1:8" x14ac:dyDescent="0.15">
      <c r="A35" s="62" t="s">
        <v>328</v>
      </c>
      <c r="B35" s="192" t="s">
        <v>355</v>
      </c>
      <c r="C35" s="193"/>
      <c r="D35" s="193"/>
      <c r="E35" s="193"/>
      <c r="F35" s="193"/>
      <c r="G35" s="193"/>
      <c r="H35" s="194"/>
    </row>
    <row r="36" spans="1:8" ht="11.25" customHeight="1" x14ac:dyDescent="0.15">
      <c r="A36" s="195" t="s">
        <v>1</v>
      </c>
      <c r="B36" s="20" t="s">
        <v>310</v>
      </c>
      <c r="C36" s="195" t="s">
        <v>480</v>
      </c>
      <c r="D36" s="195" t="s">
        <v>2</v>
      </c>
      <c r="E36" s="195" t="s">
        <v>3</v>
      </c>
      <c r="F36" s="195" t="s">
        <v>4</v>
      </c>
      <c r="G36" s="195" t="s">
        <v>5</v>
      </c>
      <c r="H36" s="195" t="s">
        <v>6</v>
      </c>
    </row>
    <row r="37" spans="1:8" x14ac:dyDescent="0.15">
      <c r="A37" s="195"/>
      <c r="B37" s="20"/>
      <c r="C37" s="195"/>
      <c r="D37" s="195"/>
      <c r="E37" s="195"/>
      <c r="F37" s="195"/>
      <c r="G37" s="195"/>
      <c r="H37" s="195"/>
    </row>
    <row r="38" spans="1:8" x14ac:dyDescent="0.15">
      <c r="A38" s="21"/>
      <c r="B38" s="21"/>
      <c r="C38" s="21"/>
      <c r="D38" s="21"/>
      <c r="E38" s="22"/>
      <c r="F38" s="22">
        <f>ROUND(D38*E38,2)</f>
        <v>0</v>
      </c>
      <c r="G38" s="21">
        <f>ROUND(F38*24%,2)</f>
        <v>0</v>
      </c>
      <c r="H38" s="21">
        <f>F38+G38</f>
        <v>0</v>
      </c>
    </row>
    <row r="39" spans="1:8" x14ac:dyDescent="0.15">
      <c r="A39" s="21"/>
      <c r="B39" s="21"/>
      <c r="C39" s="21"/>
      <c r="D39" s="21"/>
      <c r="E39" s="21"/>
      <c r="F39" s="22">
        <f>ROUND(D39*E39,2)</f>
        <v>0</v>
      </c>
      <c r="G39" s="21">
        <f>ROUND(F39*24%,2)</f>
        <v>0</v>
      </c>
      <c r="H39" s="21">
        <f>F39+G39</f>
        <v>0</v>
      </c>
    </row>
    <row r="40" spans="1:8" x14ac:dyDescent="0.15">
      <c r="A40" s="21"/>
      <c r="B40" s="21"/>
      <c r="C40" s="21"/>
      <c r="D40" s="21"/>
      <c r="E40" s="21"/>
      <c r="F40" s="22">
        <f>ROUND(D40*E40,2)</f>
        <v>0</v>
      </c>
      <c r="G40" s="21">
        <f>ROUND(F40*24%,2)</f>
        <v>0</v>
      </c>
      <c r="H40" s="21">
        <f>F40+G40</f>
        <v>0</v>
      </c>
    </row>
    <row r="41" spans="1:8" x14ac:dyDescent="0.15">
      <c r="A41" s="23"/>
      <c r="B41" s="23" t="s">
        <v>7</v>
      </c>
      <c r="C41" s="23"/>
      <c r="D41" s="23"/>
      <c r="E41" s="23"/>
      <c r="F41" s="23">
        <f>SUM(F38:F40)</f>
        <v>0</v>
      </c>
      <c r="G41" s="23">
        <f>SUM(G38:G40)</f>
        <v>0</v>
      </c>
      <c r="H41" s="23">
        <f>SUM(H38:H40)</f>
        <v>0</v>
      </c>
    </row>
    <row r="44" spans="1:8" ht="33.75" x14ac:dyDescent="0.15">
      <c r="B44" s="68" t="s">
        <v>7</v>
      </c>
      <c r="C44" s="60" t="s">
        <v>7</v>
      </c>
      <c r="D44" s="60" t="s">
        <v>5</v>
      </c>
      <c r="E44" s="60" t="s">
        <v>6</v>
      </c>
    </row>
    <row r="45" spans="1:8" ht="33.75" x14ac:dyDescent="0.15">
      <c r="B45" s="70" t="str">
        <f>B3</f>
        <v>ΔΑΠΑΝΕΣ ΕΙΔΙΚΟΥ ΕΞΟΠΛΙΣΜΟΥ ΌΠΩΣ ΑΓΟΡΑ ΣΚΑΦΩΝ, ΑΛΟΓΩΝ, ΜΕΤΑΦΟΡΑΣ ΠΕΛΑΤΩΝ κλπ</v>
      </c>
      <c r="C45" s="110"/>
      <c r="D45" s="110"/>
      <c r="E45" s="110"/>
    </row>
    <row r="46" spans="1:8" ht="45" x14ac:dyDescent="0.15">
      <c r="B46" s="70" t="str">
        <f>B11</f>
        <v>ΚΑΤΑΣΚΕΥΗ ΟΙΚΙΣΚΟΥ - ΑΠΟΘΗΚΗΣ ΓΙΑ ΤΙΣ ΑΝΑΓΚΕΣ ΦΥΛΑΞΗΣ - ΕΞΥΠΗΡΕΤΗΣΗΣ ΕΠΕΝΔΥΣΗΣ</v>
      </c>
      <c r="C46" s="110"/>
      <c r="D46" s="110"/>
      <c r="E46" s="110"/>
    </row>
    <row r="47" spans="1:8" ht="22.5" x14ac:dyDescent="0.15">
      <c r="B47" s="70" t="str">
        <f>B19</f>
        <v>ΔΑΠΑΝΕΣ ΕΡΓΩΝ ΠΡΑΣΙΝΟΥ ΚΑΘΩΣ ΚΑΙ ΕΡΓΑ ΔΙΑΚΟΣΜΗΣΗΣ</v>
      </c>
      <c r="C47" s="110"/>
      <c r="D47" s="110"/>
      <c r="E47" s="110"/>
    </row>
    <row r="48" spans="1:8" ht="22.5" x14ac:dyDescent="0.15">
      <c r="B48" s="71" t="str">
        <f>B27</f>
        <v>ΔΑΠΑΝΕΣ ΕΞΟΠΛΙΣΜΟΥ ΗΧΟΥ ΚΑΙ ΕΙΚΟΝΑΣ</v>
      </c>
      <c r="C48" s="110"/>
      <c r="D48" s="110"/>
      <c r="E48" s="110"/>
    </row>
    <row r="49" spans="2:8" x14ac:dyDescent="0.15">
      <c r="B49" s="72" t="str">
        <f>B35</f>
        <v>ΛΟΙΠΕΣ ΔΑΠΑΝΕΣ</v>
      </c>
      <c r="C49" s="110"/>
      <c r="D49" s="110"/>
      <c r="E49" s="110"/>
    </row>
    <row r="50" spans="2:8" x14ac:dyDescent="0.15">
      <c r="B50" s="72"/>
      <c r="C50" s="110"/>
      <c r="D50" s="110"/>
      <c r="E50" s="110"/>
    </row>
    <row r="51" spans="2:8" x14ac:dyDescent="0.15">
      <c r="B51" s="69" t="s">
        <v>436</v>
      </c>
      <c r="C51" s="111">
        <f>SUM(C45:C50)</f>
        <v>0</v>
      </c>
      <c r="D51" s="111">
        <f>SUM(D45:D50)</f>
        <v>0</v>
      </c>
      <c r="E51" s="111">
        <f t="shared" ref="E51" si="0">SUM(E45:E50)</f>
        <v>0</v>
      </c>
    </row>
    <row r="56" spans="2:8" ht="12" x14ac:dyDescent="0.2">
      <c r="F56" s="203" t="s">
        <v>445</v>
      </c>
      <c r="G56" s="203"/>
      <c r="H56" s="204"/>
    </row>
    <row r="57" spans="2:8" x14ac:dyDescent="0.15">
      <c r="F57" s="82"/>
      <c r="G57" s="82"/>
      <c r="H57" s="82"/>
    </row>
    <row r="58" spans="2:8" x14ac:dyDescent="0.15">
      <c r="F58" s="82"/>
      <c r="G58" s="82"/>
      <c r="H58" s="82"/>
    </row>
    <row r="59" spans="2:8" x14ac:dyDescent="0.15">
      <c r="F59" s="82"/>
      <c r="G59" s="82"/>
      <c r="H59" s="82"/>
    </row>
    <row r="60" spans="2:8" ht="12" x14ac:dyDescent="0.2">
      <c r="F60" s="205" t="s">
        <v>446</v>
      </c>
      <c r="G60" s="205"/>
      <c r="H60" s="204"/>
    </row>
  </sheetData>
  <mergeCells count="42">
    <mergeCell ref="F56:H56"/>
    <mergeCell ref="F60:H60"/>
    <mergeCell ref="G12:G13"/>
    <mergeCell ref="H12:H13"/>
    <mergeCell ref="B11:H11"/>
    <mergeCell ref="B19:H19"/>
    <mergeCell ref="G20:G21"/>
    <mergeCell ref="H20:H21"/>
    <mergeCell ref="B27:H27"/>
    <mergeCell ref="G28:G29"/>
    <mergeCell ref="H28:H29"/>
    <mergeCell ref="B35:H35"/>
    <mergeCell ref="G36:G37"/>
    <mergeCell ref="H36:H37"/>
    <mergeCell ref="B3:H3"/>
    <mergeCell ref="A4:A5"/>
    <mergeCell ref="C4:C5"/>
    <mergeCell ref="D4:D5"/>
    <mergeCell ref="E4:E5"/>
    <mergeCell ref="F4:F5"/>
    <mergeCell ref="G4:G5"/>
    <mergeCell ref="H4:H5"/>
    <mergeCell ref="A12:A13"/>
    <mergeCell ref="C12:C13"/>
    <mergeCell ref="D12:D13"/>
    <mergeCell ref="E12:E13"/>
    <mergeCell ref="F12:F13"/>
    <mergeCell ref="A20:A21"/>
    <mergeCell ref="C20:C21"/>
    <mergeCell ref="D20:D21"/>
    <mergeCell ref="E20:E21"/>
    <mergeCell ref="F20:F21"/>
    <mergeCell ref="A28:A29"/>
    <mergeCell ref="C28:C29"/>
    <mergeCell ref="D28:D29"/>
    <mergeCell ref="E28:E29"/>
    <mergeCell ref="F28:F29"/>
    <mergeCell ref="A36:A37"/>
    <mergeCell ref="C36:C37"/>
    <mergeCell ref="D36:D37"/>
    <mergeCell ref="E36:E37"/>
    <mergeCell ref="F36:F37"/>
  </mergeCells>
  <pageMargins left="0.70866141732283472" right="0.70866141732283472" top="0.74803149606299213" bottom="0.74803149606299213" header="0.31496062992125984" footer="0.31496062992125984"/>
  <pageSetup paperSize="9" scale="5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5"/>
  <sheetViews>
    <sheetView view="pageBreakPreview" topLeftCell="A10" zoomScale="115" zoomScaleNormal="100" zoomScaleSheetLayoutView="115" workbookViewId="0">
      <selection activeCell="C21" activeCellId="2" sqref="C5:C6 C13:C14 C21:C22"/>
    </sheetView>
  </sheetViews>
  <sheetFormatPr defaultRowHeight="11.25" x14ac:dyDescent="0.15"/>
  <cols>
    <col min="1" max="1" width="4.140625" style="19" bestFit="1" customWidth="1"/>
    <col min="2" max="2" width="31.140625" style="19" customWidth="1"/>
    <col min="3" max="3" width="11.5703125" style="19" customWidth="1"/>
    <col min="4" max="4" width="11" style="19" customWidth="1"/>
    <col min="5" max="5" width="10.7109375" style="19" customWidth="1"/>
    <col min="6" max="6" width="10.85546875" style="19" customWidth="1"/>
    <col min="7" max="7" width="10.5703125" style="19" customWidth="1"/>
    <col min="8" max="8" width="18.85546875" style="19" customWidth="1"/>
    <col min="9" max="16384" width="9.140625" style="19"/>
  </cols>
  <sheetData>
    <row r="1" spans="1:8" ht="12" thickBot="1" x14ac:dyDescent="0.2">
      <c r="A1" s="16"/>
      <c r="B1" s="17" t="s">
        <v>359</v>
      </c>
      <c r="C1" s="17"/>
      <c r="D1" s="17"/>
      <c r="E1" s="17"/>
      <c r="F1" s="17"/>
      <c r="G1" s="17"/>
      <c r="H1" s="18"/>
    </row>
    <row r="4" spans="1:8" x14ac:dyDescent="0.15">
      <c r="A4" s="62" t="s">
        <v>323</v>
      </c>
      <c r="B4" s="192" t="s">
        <v>356</v>
      </c>
      <c r="C4" s="193"/>
      <c r="D4" s="193"/>
      <c r="E4" s="193"/>
      <c r="F4" s="193"/>
      <c r="G4" s="193"/>
      <c r="H4" s="194"/>
    </row>
    <row r="5" spans="1:8" ht="11.25" customHeight="1" x14ac:dyDescent="0.15">
      <c r="A5" s="195" t="s">
        <v>1</v>
      </c>
      <c r="B5" s="20" t="s">
        <v>310</v>
      </c>
      <c r="C5" s="195" t="s">
        <v>480</v>
      </c>
      <c r="D5" s="195" t="s">
        <v>2</v>
      </c>
      <c r="E5" s="195" t="s">
        <v>3</v>
      </c>
      <c r="F5" s="195" t="s">
        <v>4</v>
      </c>
      <c r="G5" s="195" t="s">
        <v>5</v>
      </c>
      <c r="H5" s="195" t="s">
        <v>6</v>
      </c>
    </row>
    <row r="6" spans="1:8" x14ac:dyDescent="0.15">
      <c r="A6" s="195"/>
      <c r="B6" s="20"/>
      <c r="C6" s="195"/>
      <c r="D6" s="195"/>
      <c r="E6" s="195"/>
      <c r="F6" s="195"/>
      <c r="G6" s="195"/>
      <c r="H6" s="195"/>
    </row>
    <row r="7" spans="1:8" x14ac:dyDescent="0.15">
      <c r="A7" s="21"/>
      <c r="B7" s="21"/>
      <c r="C7" s="21"/>
      <c r="D7" s="21"/>
      <c r="E7" s="22"/>
      <c r="F7" s="22">
        <f>ROUND(D7*E7,2)</f>
        <v>0</v>
      </c>
      <c r="G7" s="21">
        <f>ROUND(F7*24%,2)</f>
        <v>0</v>
      </c>
      <c r="H7" s="21">
        <f>F7+G7</f>
        <v>0</v>
      </c>
    </row>
    <row r="8" spans="1:8" x14ac:dyDescent="0.15">
      <c r="A8" s="21"/>
      <c r="B8" s="21"/>
      <c r="C8" s="21"/>
      <c r="D8" s="21"/>
      <c r="E8" s="21"/>
      <c r="F8" s="22">
        <f>ROUND(D8*E8,2)</f>
        <v>0</v>
      </c>
      <c r="G8" s="21">
        <f>ROUND(F8*24%,2)</f>
        <v>0</v>
      </c>
      <c r="H8" s="21">
        <f>F8+G8</f>
        <v>0</v>
      </c>
    </row>
    <row r="9" spans="1:8" x14ac:dyDescent="0.15">
      <c r="A9" s="21"/>
      <c r="B9" s="21"/>
      <c r="C9" s="21"/>
      <c r="D9" s="21"/>
      <c r="E9" s="21"/>
      <c r="F9" s="22">
        <f>ROUND(D9*E9,2)</f>
        <v>0</v>
      </c>
      <c r="G9" s="21">
        <f>ROUND(F9*24%,2)</f>
        <v>0</v>
      </c>
      <c r="H9" s="21">
        <f>F9+G9</f>
        <v>0</v>
      </c>
    </row>
    <row r="10" spans="1:8" x14ac:dyDescent="0.15">
      <c r="A10" s="23"/>
      <c r="B10" s="23" t="s">
        <v>7</v>
      </c>
      <c r="C10" s="23"/>
      <c r="D10" s="23"/>
      <c r="E10" s="23"/>
      <c r="F10" s="23">
        <f>SUM(F7:F9)</f>
        <v>0</v>
      </c>
      <c r="G10" s="23">
        <f>SUM(G7:G9)</f>
        <v>0</v>
      </c>
      <c r="H10" s="23">
        <f>SUM(H7:H9)</f>
        <v>0</v>
      </c>
    </row>
    <row r="12" spans="1:8" x14ac:dyDescent="0.15">
      <c r="A12" s="62" t="s">
        <v>324</v>
      </c>
      <c r="B12" s="192" t="s">
        <v>360</v>
      </c>
      <c r="C12" s="193"/>
      <c r="D12" s="193"/>
      <c r="E12" s="193"/>
      <c r="F12" s="193"/>
      <c r="G12" s="193"/>
      <c r="H12" s="194"/>
    </row>
    <row r="13" spans="1:8" ht="11.25" customHeight="1" x14ac:dyDescent="0.15">
      <c r="A13" s="195" t="s">
        <v>1</v>
      </c>
      <c r="B13" s="20" t="s">
        <v>310</v>
      </c>
      <c r="C13" s="195" t="s">
        <v>480</v>
      </c>
      <c r="D13" s="195" t="s">
        <v>2</v>
      </c>
      <c r="E13" s="195" t="s">
        <v>3</v>
      </c>
      <c r="F13" s="195" t="s">
        <v>4</v>
      </c>
      <c r="G13" s="195" t="s">
        <v>5</v>
      </c>
      <c r="H13" s="195" t="s">
        <v>6</v>
      </c>
    </row>
    <row r="14" spans="1:8" x14ac:dyDescent="0.15">
      <c r="A14" s="195"/>
      <c r="B14" s="20"/>
      <c r="C14" s="195"/>
      <c r="D14" s="195"/>
      <c r="E14" s="195"/>
      <c r="F14" s="195"/>
      <c r="G14" s="195"/>
      <c r="H14" s="195"/>
    </row>
    <row r="15" spans="1:8" x14ac:dyDescent="0.15">
      <c r="A15" s="21"/>
      <c r="B15" s="21"/>
      <c r="C15" s="21"/>
      <c r="D15" s="21"/>
      <c r="E15" s="22"/>
      <c r="F15" s="22">
        <f>ROUND(D15*E15,2)</f>
        <v>0</v>
      </c>
      <c r="G15" s="21">
        <f>ROUND(F15*24%,2)</f>
        <v>0</v>
      </c>
      <c r="H15" s="21">
        <f>F15+G15</f>
        <v>0</v>
      </c>
    </row>
    <row r="16" spans="1:8" x14ac:dyDescent="0.15">
      <c r="A16" s="21"/>
      <c r="B16" s="21"/>
      <c r="C16" s="21"/>
      <c r="D16" s="21"/>
      <c r="E16" s="21"/>
      <c r="F16" s="22">
        <f>ROUND(D16*E16,2)</f>
        <v>0</v>
      </c>
      <c r="G16" s="21">
        <f>ROUND(F16*24%,2)</f>
        <v>0</v>
      </c>
      <c r="H16" s="21">
        <f>F16+G16</f>
        <v>0</v>
      </c>
    </row>
    <row r="17" spans="1:8" x14ac:dyDescent="0.15">
      <c r="A17" s="21"/>
      <c r="B17" s="21"/>
      <c r="C17" s="21"/>
      <c r="D17" s="21"/>
      <c r="E17" s="21"/>
      <c r="F17" s="22">
        <f>ROUND(D17*E17,2)</f>
        <v>0</v>
      </c>
      <c r="G17" s="21">
        <f>ROUND(F17*24%,2)</f>
        <v>0</v>
      </c>
      <c r="H17" s="21">
        <f>F17+G17</f>
        <v>0</v>
      </c>
    </row>
    <row r="18" spans="1:8" x14ac:dyDescent="0.15">
      <c r="A18" s="23"/>
      <c r="B18" s="23" t="s">
        <v>7</v>
      </c>
      <c r="C18" s="23"/>
      <c r="D18" s="23"/>
      <c r="E18" s="23"/>
      <c r="F18" s="23">
        <f>SUM(F15:F17)</f>
        <v>0</v>
      </c>
      <c r="G18" s="23">
        <f>SUM(G15:G17)</f>
        <v>0</v>
      </c>
      <c r="H18" s="23">
        <f>SUM(H15:H17)</f>
        <v>0</v>
      </c>
    </row>
    <row r="20" spans="1:8" x14ac:dyDescent="0.15">
      <c r="A20" s="62" t="s">
        <v>326</v>
      </c>
      <c r="B20" s="192" t="s">
        <v>355</v>
      </c>
      <c r="C20" s="193"/>
      <c r="D20" s="193"/>
      <c r="E20" s="193"/>
      <c r="F20" s="193"/>
      <c r="G20" s="193"/>
      <c r="H20" s="194"/>
    </row>
    <row r="21" spans="1:8" ht="11.25" customHeight="1" x14ac:dyDescent="0.15">
      <c r="A21" s="195" t="s">
        <v>1</v>
      </c>
      <c r="B21" s="20" t="s">
        <v>310</v>
      </c>
      <c r="C21" s="195" t="s">
        <v>480</v>
      </c>
      <c r="D21" s="195" t="s">
        <v>2</v>
      </c>
      <c r="E21" s="195" t="s">
        <v>3</v>
      </c>
      <c r="F21" s="195" t="s">
        <v>4</v>
      </c>
      <c r="G21" s="195" t="s">
        <v>5</v>
      </c>
      <c r="H21" s="195" t="s">
        <v>6</v>
      </c>
    </row>
    <row r="22" spans="1:8" x14ac:dyDescent="0.15">
      <c r="A22" s="195"/>
      <c r="B22" s="20"/>
      <c r="C22" s="195"/>
      <c r="D22" s="195"/>
      <c r="E22" s="195"/>
      <c r="F22" s="195"/>
      <c r="G22" s="195"/>
      <c r="H22" s="195"/>
    </row>
    <row r="23" spans="1:8" x14ac:dyDescent="0.15">
      <c r="A23" s="21"/>
      <c r="B23" s="21"/>
      <c r="C23" s="21"/>
      <c r="D23" s="21"/>
      <c r="E23" s="22"/>
      <c r="F23" s="22">
        <f>ROUND(D23*E23,2)</f>
        <v>0</v>
      </c>
      <c r="G23" s="21">
        <f>ROUND(F23*24%,2)</f>
        <v>0</v>
      </c>
      <c r="H23" s="21">
        <f>F23+G23</f>
        <v>0</v>
      </c>
    </row>
    <row r="24" spans="1:8" x14ac:dyDescent="0.15">
      <c r="A24" s="21"/>
      <c r="B24" s="21"/>
      <c r="C24" s="21"/>
      <c r="D24" s="21"/>
      <c r="E24" s="21"/>
      <c r="F24" s="22">
        <f>ROUND(D24*E24,2)</f>
        <v>0</v>
      </c>
      <c r="G24" s="21">
        <f>ROUND(F24*24%,2)</f>
        <v>0</v>
      </c>
      <c r="H24" s="21">
        <f>F24+G24</f>
        <v>0</v>
      </c>
    </row>
    <row r="25" spans="1:8" x14ac:dyDescent="0.15">
      <c r="A25" s="21"/>
      <c r="B25" s="21"/>
      <c r="C25" s="21"/>
      <c r="D25" s="21"/>
      <c r="E25" s="21"/>
      <c r="F25" s="22">
        <f>ROUND(D25*E25,2)</f>
        <v>0</v>
      </c>
      <c r="G25" s="21">
        <f>ROUND(F25*24%,2)</f>
        <v>0</v>
      </c>
      <c r="H25" s="21">
        <f>F25+G25</f>
        <v>0</v>
      </c>
    </row>
    <row r="26" spans="1:8" x14ac:dyDescent="0.15">
      <c r="A26" s="23"/>
      <c r="B26" s="23" t="s">
        <v>7</v>
      </c>
      <c r="C26" s="23"/>
      <c r="D26" s="23"/>
      <c r="E26" s="23"/>
      <c r="F26" s="23">
        <f>SUM(F23:F25)</f>
        <v>0</v>
      </c>
      <c r="G26" s="23">
        <f>SUM(G23:G25)</f>
        <v>0</v>
      </c>
      <c r="H26" s="23">
        <f>SUM(H23:H25)</f>
        <v>0</v>
      </c>
    </row>
    <row r="29" spans="1:8" ht="33.75" x14ac:dyDescent="0.15">
      <c r="B29" s="68" t="s">
        <v>7</v>
      </c>
      <c r="C29" s="60" t="s">
        <v>7</v>
      </c>
      <c r="D29" s="60" t="s">
        <v>5</v>
      </c>
      <c r="E29" s="60" t="s">
        <v>6</v>
      </c>
    </row>
    <row r="30" spans="1:8" ht="22.5" x14ac:dyDescent="0.15">
      <c r="B30" s="70" t="str">
        <f>B4</f>
        <v>ΔΑΠΑΝΕΣ ΕΡΓΩΝ ΠΡΑΣΙΝΟΥ ΚΑΘΩΣ ΚΑΙ ΕΡΓΑ ΔΙΑΚΟΣΜΗΣΗΣ</v>
      </c>
      <c r="C30" s="25"/>
      <c r="D30" s="25"/>
      <c r="E30" s="25"/>
    </row>
    <row r="31" spans="1:8" ht="33.75" x14ac:dyDescent="0.15">
      <c r="B31" s="70" t="str">
        <f>B12</f>
        <v>ΔΑΠΑΝΕΣ ΑΓΟΡΑΣ ΟΧΗΜΑΤΩΝ ΕΙΔΙΚΟΥ ΤΥΠΟΥ  (π.χ. μεταφοράς ΑΜΕΑ)</v>
      </c>
      <c r="C31" s="25"/>
      <c r="D31" s="25"/>
      <c r="E31" s="25"/>
    </row>
    <row r="32" spans="1:8" x14ac:dyDescent="0.15">
      <c r="B32" s="70" t="str">
        <f>B20</f>
        <v>ΛΟΙΠΕΣ ΔΑΠΑΝΕΣ</v>
      </c>
      <c r="C32" s="25"/>
      <c r="D32" s="25"/>
      <c r="E32" s="25"/>
    </row>
    <row r="33" spans="2:8" x14ac:dyDescent="0.15">
      <c r="B33" s="71"/>
      <c r="C33" s="25"/>
      <c r="D33" s="25"/>
      <c r="E33" s="25"/>
    </row>
    <row r="34" spans="2:8" x14ac:dyDescent="0.15">
      <c r="B34" s="72"/>
      <c r="C34" s="25"/>
      <c r="D34" s="25"/>
      <c r="E34" s="25"/>
    </row>
    <row r="35" spans="2:8" x14ac:dyDescent="0.15">
      <c r="B35" s="72"/>
      <c r="C35" s="25"/>
      <c r="D35" s="25"/>
      <c r="E35" s="25"/>
    </row>
    <row r="36" spans="2:8" x14ac:dyDescent="0.15">
      <c r="B36" s="69" t="s">
        <v>436</v>
      </c>
      <c r="C36" s="61">
        <f>SUM(C30:C35)</f>
        <v>0</v>
      </c>
      <c r="D36" s="61">
        <f t="shared" ref="D36:E36" si="0">SUM(D30:D35)</f>
        <v>0</v>
      </c>
      <c r="E36" s="61">
        <f t="shared" si="0"/>
        <v>0</v>
      </c>
    </row>
    <row r="41" spans="2:8" ht="12" x14ac:dyDescent="0.2">
      <c r="F41" s="203" t="s">
        <v>445</v>
      </c>
      <c r="G41" s="203"/>
      <c r="H41" s="204"/>
    </row>
    <row r="42" spans="2:8" x14ac:dyDescent="0.15">
      <c r="F42" s="82"/>
      <c r="G42" s="82"/>
      <c r="H42" s="82"/>
    </row>
    <row r="43" spans="2:8" x14ac:dyDescent="0.15">
      <c r="F43" s="82"/>
      <c r="G43" s="82"/>
      <c r="H43" s="82"/>
    </row>
    <row r="44" spans="2:8" x14ac:dyDescent="0.15">
      <c r="F44" s="82"/>
      <c r="G44" s="82"/>
      <c r="H44" s="82"/>
    </row>
    <row r="45" spans="2:8" ht="12" x14ac:dyDescent="0.2">
      <c r="F45" s="205" t="s">
        <v>446</v>
      </c>
      <c r="G45" s="205"/>
      <c r="H45" s="204"/>
    </row>
  </sheetData>
  <mergeCells count="26">
    <mergeCell ref="F41:H41"/>
    <mergeCell ref="F45:H45"/>
    <mergeCell ref="B4:H4"/>
    <mergeCell ref="A5:A6"/>
    <mergeCell ref="C5:C6"/>
    <mergeCell ref="D5:D6"/>
    <mergeCell ref="E5:E6"/>
    <mergeCell ref="F5:F6"/>
    <mergeCell ref="G5:G6"/>
    <mergeCell ref="H5:H6"/>
    <mergeCell ref="B12:H12"/>
    <mergeCell ref="A13:A14"/>
    <mergeCell ref="C13:C14"/>
    <mergeCell ref="D13:D14"/>
    <mergeCell ref="E13:E14"/>
    <mergeCell ref="F13:F14"/>
    <mergeCell ref="G13:G14"/>
    <mergeCell ref="H13:H14"/>
    <mergeCell ref="B20:H20"/>
    <mergeCell ref="A21:A22"/>
    <mergeCell ref="C21:C22"/>
    <mergeCell ref="D21:D22"/>
    <mergeCell ref="E21:E22"/>
    <mergeCell ref="F21:F22"/>
    <mergeCell ref="G21:G22"/>
    <mergeCell ref="H21:H22"/>
  </mergeCells>
  <pageMargins left="0.70866141732283472" right="0.70866141732283472" top="0.74803149606299213" bottom="0.74803149606299213" header="0.31496062992125984" footer="0.31496062992125984"/>
  <pageSetup paperSize="9"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4"/>
  <sheetViews>
    <sheetView view="pageBreakPreview" topLeftCell="A7" zoomScale="110" zoomScaleNormal="100" zoomScaleSheetLayoutView="110" workbookViewId="0">
      <selection activeCell="C20" sqref="C20:C21"/>
    </sheetView>
  </sheetViews>
  <sheetFormatPr defaultRowHeight="11.25" x14ac:dyDescent="0.15"/>
  <cols>
    <col min="1" max="1" width="4.140625" style="19" bestFit="1" customWidth="1"/>
    <col min="2" max="2" width="31.140625" style="19" customWidth="1"/>
    <col min="3" max="3" width="11.5703125" style="19" customWidth="1"/>
    <col min="4" max="4" width="12.28515625" style="19" customWidth="1"/>
    <col min="5" max="5" width="10.7109375" style="19" customWidth="1"/>
    <col min="6" max="6" width="10.85546875" style="19" customWidth="1"/>
    <col min="7" max="7" width="10.5703125" style="19" customWidth="1"/>
    <col min="8" max="8" width="18.85546875" style="19" customWidth="1"/>
    <col min="9" max="16384" width="9.140625" style="19"/>
  </cols>
  <sheetData>
    <row r="1" spans="1:9" ht="12" thickBot="1" x14ac:dyDescent="0.2">
      <c r="A1" s="16"/>
      <c r="B1" s="17" t="s">
        <v>373</v>
      </c>
      <c r="C1" s="17"/>
      <c r="D1" s="17"/>
      <c r="E1" s="17"/>
      <c r="F1" s="17"/>
      <c r="G1" s="17"/>
      <c r="H1" s="18"/>
    </row>
    <row r="3" spans="1:9" x14ac:dyDescent="0.15">
      <c r="A3" s="62" t="s">
        <v>323</v>
      </c>
      <c r="B3" s="192" t="s">
        <v>354</v>
      </c>
      <c r="C3" s="193"/>
      <c r="D3" s="193"/>
      <c r="E3" s="193"/>
      <c r="F3" s="193"/>
      <c r="G3" s="193"/>
      <c r="H3" s="194"/>
    </row>
    <row r="4" spans="1:9" ht="11.25" customHeight="1" x14ac:dyDescent="0.15">
      <c r="A4" s="195" t="s">
        <v>1</v>
      </c>
      <c r="B4" s="20" t="s">
        <v>310</v>
      </c>
      <c r="C4" s="195" t="s">
        <v>480</v>
      </c>
      <c r="D4" s="195" t="s">
        <v>2</v>
      </c>
      <c r="E4" s="195" t="s">
        <v>3</v>
      </c>
      <c r="F4" s="195" t="s">
        <v>4</v>
      </c>
      <c r="G4" s="195" t="s">
        <v>5</v>
      </c>
      <c r="H4" s="195" t="s">
        <v>6</v>
      </c>
    </row>
    <row r="5" spans="1:9" x14ac:dyDescent="0.15">
      <c r="A5" s="195"/>
      <c r="B5" s="20"/>
      <c r="C5" s="195"/>
      <c r="D5" s="195"/>
      <c r="E5" s="195"/>
      <c r="F5" s="195"/>
      <c r="G5" s="195"/>
      <c r="H5" s="195"/>
    </row>
    <row r="6" spans="1:9" x14ac:dyDescent="0.15">
      <c r="A6" s="21"/>
      <c r="B6" s="21"/>
      <c r="C6" s="21"/>
      <c r="D6" s="21"/>
      <c r="E6" s="22"/>
      <c r="F6" s="22">
        <f>ROUND(D6*E6,2)</f>
        <v>0</v>
      </c>
      <c r="G6" s="21">
        <f>ROUND(F6*24%,2)</f>
        <v>0</v>
      </c>
      <c r="H6" s="21">
        <f>F6+G6</f>
        <v>0</v>
      </c>
    </row>
    <row r="7" spans="1:9" x14ac:dyDescent="0.15">
      <c r="A7" s="21"/>
      <c r="B7" s="21"/>
      <c r="C7" s="21"/>
      <c r="D7" s="21"/>
      <c r="E7" s="21"/>
      <c r="F7" s="22">
        <f>ROUND(D7*E7,2)</f>
        <v>0</v>
      </c>
      <c r="G7" s="21">
        <f>ROUND(F7*24%,2)</f>
        <v>0</v>
      </c>
      <c r="H7" s="21">
        <f>F7+G7</f>
        <v>0</v>
      </c>
    </row>
    <row r="8" spans="1:9" x14ac:dyDescent="0.15">
      <c r="A8" s="21"/>
      <c r="B8" s="21"/>
      <c r="C8" s="21"/>
      <c r="D8" s="21"/>
      <c r="E8" s="21"/>
      <c r="F8" s="22">
        <f>ROUND(D8*E8,2)</f>
        <v>0</v>
      </c>
      <c r="G8" s="21">
        <f>ROUND(F8*24%,2)</f>
        <v>0</v>
      </c>
      <c r="H8" s="21">
        <f>F8+G8</f>
        <v>0</v>
      </c>
    </row>
    <row r="9" spans="1:9" x14ac:dyDescent="0.15">
      <c r="A9" s="23"/>
      <c r="B9" s="23" t="s">
        <v>7</v>
      </c>
      <c r="C9" s="23"/>
      <c r="D9" s="23"/>
      <c r="E9" s="23"/>
      <c r="F9" s="23">
        <f>SUM(F6:F8)</f>
        <v>0</v>
      </c>
      <c r="G9" s="23">
        <f>SUM(G6:G8)</f>
        <v>0</v>
      </c>
      <c r="H9" s="23">
        <f>SUM(H6:H8)</f>
        <v>0</v>
      </c>
    </row>
    <row r="11" spans="1:9" x14ac:dyDescent="0.15">
      <c r="A11" s="62" t="s">
        <v>324</v>
      </c>
      <c r="B11" s="192" t="s">
        <v>362</v>
      </c>
      <c r="C11" s="193"/>
      <c r="D11" s="193"/>
      <c r="E11" s="193"/>
      <c r="F11" s="193"/>
      <c r="G11" s="193"/>
      <c r="H11" s="194"/>
      <c r="I11" s="62"/>
    </row>
    <row r="12" spans="1:9" ht="11.25" customHeight="1" x14ac:dyDescent="0.15">
      <c r="A12" s="195" t="s">
        <v>1</v>
      </c>
      <c r="B12" s="20" t="s">
        <v>310</v>
      </c>
      <c r="C12" s="195" t="s">
        <v>480</v>
      </c>
      <c r="D12" s="195" t="s">
        <v>2</v>
      </c>
      <c r="E12" s="195" t="s">
        <v>3</v>
      </c>
      <c r="F12" s="195" t="s">
        <v>4</v>
      </c>
      <c r="G12" s="195" t="s">
        <v>5</v>
      </c>
      <c r="H12" s="195" t="s">
        <v>6</v>
      </c>
    </row>
    <row r="13" spans="1:9" x14ac:dyDescent="0.15">
      <c r="A13" s="195"/>
      <c r="B13" s="20"/>
      <c r="C13" s="195"/>
      <c r="D13" s="195"/>
      <c r="E13" s="195"/>
      <c r="F13" s="195"/>
      <c r="G13" s="195"/>
      <c r="H13" s="195"/>
    </row>
    <row r="14" spans="1:9" x14ac:dyDescent="0.15">
      <c r="A14" s="21"/>
      <c r="B14" s="21"/>
      <c r="C14" s="21"/>
      <c r="D14" s="21"/>
      <c r="E14" s="22"/>
      <c r="F14" s="22">
        <f>ROUND(D14*E14,2)</f>
        <v>0</v>
      </c>
      <c r="G14" s="21">
        <f>ROUND(F14*24%,2)</f>
        <v>0</v>
      </c>
      <c r="H14" s="21">
        <f>F14+G14</f>
        <v>0</v>
      </c>
    </row>
    <row r="15" spans="1:9" x14ac:dyDescent="0.15">
      <c r="A15" s="21"/>
      <c r="B15" s="21"/>
      <c r="C15" s="21"/>
      <c r="D15" s="21"/>
      <c r="E15" s="21"/>
      <c r="F15" s="22">
        <f>ROUND(D15*E15,2)</f>
        <v>0</v>
      </c>
      <c r="G15" s="21">
        <f>ROUND(F15*24%,2)</f>
        <v>0</v>
      </c>
      <c r="H15" s="21">
        <f>F15+G15</f>
        <v>0</v>
      </c>
    </row>
    <row r="16" spans="1:9" x14ac:dyDescent="0.15">
      <c r="A16" s="21"/>
      <c r="B16" s="21"/>
      <c r="C16" s="21"/>
      <c r="D16" s="21"/>
      <c r="E16" s="21"/>
      <c r="F16" s="22">
        <f>ROUND(D16*E16,2)</f>
        <v>0</v>
      </c>
      <c r="G16" s="21">
        <f>ROUND(F16*24%,2)</f>
        <v>0</v>
      </c>
      <c r="H16" s="21">
        <f>F16+G16</f>
        <v>0</v>
      </c>
    </row>
    <row r="17" spans="1:8" x14ac:dyDescent="0.15">
      <c r="A17" s="23"/>
      <c r="B17" s="23" t="s">
        <v>7</v>
      </c>
      <c r="C17" s="23"/>
      <c r="D17" s="23"/>
      <c r="E17" s="23"/>
      <c r="F17" s="23">
        <f>SUM(F14:F16)</f>
        <v>0</v>
      </c>
      <c r="G17" s="23">
        <f>SUM(G14:G16)</f>
        <v>0</v>
      </c>
      <c r="H17" s="23">
        <f>SUM(H14:H16)</f>
        <v>0</v>
      </c>
    </row>
    <row r="19" spans="1:8" x14ac:dyDescent="0.15">
      <c r="A19" s="62" t="s">
        <v>326</v>
      </c>
      <c r="B19" s="192" t="s">
        <v>356</v>
      </c>
      <c r="C19" s="193"/>
      <c r="D19" s="193"/>
      <c r="E19" s="193"/>
      <c r="F19" s="193"/>
      <c r="G19" s="193"/>
      <c r="H19" s="194"/>
    </row>
    <row r="20" spans="1:8" ht="11.25" customHeight="1" x14ac:dyDescent="0.15">
      <c r="A20" s="195" t="s">
        <v>1</v>
      </c>
      <c r="B20" s="20" t="s">
        <v>310</v>
      </c>
      <c r="C20" s="195" t="s">
        <v>480</v>
      </c>
      <c r="D20" s="195" t="s">
        <v>2</v>
      </c>
      <c r="E20" s="195" t="s">
        <v>3</v>
      </c>
      <c r="F20" s="195" t="s">
        <v>4</v>
      </c>
      <c r="G20" s="195" t="s">
        <v>5</v>
      </c>
      <c r="H20" s="195" t="s">
        <v>6</v>
      </c>
    </row>
    <row r="21" spans="1:8" x14ac:dyDescent="0.15">
      <c r="A21" s="195"/>
      <c r="B21" s="20"/>
      <c r="C21" s="195"/>
      <c r="D21" s="195"/>
      <c r="E21" s="195"/>
      <c r="F21" s="195"/>
      <c r="G21" s="195"/>
      <c r="H21" s="195"/>
    </row>
    <row r="22" spans="1:8" x14ac:dyDescent="0.15">
      <c r="A22" s="21"/>
      <c r="B22" s="21"/>
      <c r="C22" s="21"/>
      <c r="D22" s="21"/>
      <c r="E22" s="22"/>
      <c r="F22" s="22">
        <f>ROUND(D22*E22,2)</f>
        <v>0</v>
      </c>
      <c r="G22" s="21">
        <f>ROUND(F22*24%,2)</f>
        <v>0</v>
      </c>
      <c r="H22" s="21">
        <f>F22+G22</f>
        <v>0</v>
      </c>
    </row>
    <row r="23" spans="1:8" x14ac:dyDescent="0.15">
      <c r="A23" s="21"/>
      <c r="B23" s="21"/>
      <c r="C23" s="21"/>
      <c r="D23" s="21"/>
      <c r="E23" s="21"/>
      <c r="F23" s="22">
        <f>ROUND(D23*E23,2)</f>
        <v>0</v>
      </c>
      <c r="G23" s="21">
        <f>ROUND(F23*24%,2)</f>
        <v>0</v>
      </c>
      <c r="H23" s="21">
        <f>F23+G23</f>
        <v>0</v>
      </c>
    </row>
    <row r="24" spans="1:8" x14ac:dyDescent="0.15">
      <c r="A24" s="21"/>
      <c r="B24" s="21"/>
      <c r="C24" s="21"/>
      <c r="D24" s="21"/>
      <c r="E24" s="21"/>
      <c r="F24" s="22">
        <f>ROUND(D24*E24,2)</f>
        <v>0</v>
      </c>
      <c r="G24" s="21">
        <f>ROUND(F24*24%,2)</f>
        <v>0</v>
      </c>
      <c r="H24" s="21">
        <f>F24+G24</f>
        <v>0</v>
      </c>
    </row>
    <row r="25" spans="1:8" x14ac:dyDescent="0.15">
      <c r="A25" s="23"/>
      <c r="B25" s="23" t="s">
        <v>7</v>
      </c>
      <c r="C25" s="23"/>
      <c r="D25" s="23"/>
      <c r="E25" s="23"/>
      <c r="F25" s="23">
        <f>SUM(F22:F24)</f>
        <v>0</v>
      </c>
      <c r="G25" s="23">
        <f>SUM(G22:G24)</f>
        <v>0</v>
      </c>
      <c r="H25" s="23">
        <f>SUM(H22:H24)</f>
        <v>0</v>
      </c>
    </row>
    <row r="27" spans="1:8" x14ac:dyDescent="0.15">
      <c r="A27" s="62" t="s">
        <v>327</v>
      </c>
      <c r="B27" s="192" t="s">
        <v>357</v>
      </c>
      <c r="C27" s="193"/>
      <c r="D27" s="193"/>
      <c r="E27" s="193"/>
      <c r="F27" s="193"/>
      <c r="G27" s="193"/>
      <c r="H27" s="194"/>
    </row>
    <row r="28" spans="1:8" ht="11.25" customHeight="1" x14ac:dyDescent="0.15">
      <c r="A28" s="195" t="s">
        <v>1</v>
      </c>
      <c r="B28" s="20" t="s">
        <v>310</v>
      </c>
      <c r="C28" s="195" t="s">
        <v>480</v>
      </c>
      <c r="D28" s="195" t="s">
        <v>2</v>
      </c>
      <c r="E28" s="195" t="s">
        <v>3</v>
      </c>
      <c r="F28" s="195" t="s">
        <v>4</v>
      </c>
      <c r="G28" s="195" t="s">
        <v>5</v>
      </c>
      <c r="H28" s="195" t="s">
        <v>6</v>
      </c>
    </row>
    <row r="29" spans="1:8" x14ac:dyDescent="0.15">
      <c r="A29" s="195"/>
      <c r="B29" s="20"/>
      <c r="C29" s="195"/>
      <c r="D29" s="195"/>
      <c r="E29" s="195"/>
      <c r="F29" s="195"/>
      <c r="G29" s="195"/>
      <c r="H29" s="195"/>
    </row>
    <row r="30" spans="1:8" x14ac:dyDescent="0.15">
      <c r="A30" s="21"/>
      <c r="B30" s="21"/>
      <c r="C30" s="21"/>
      <c r="D30" s="21"/>
      <c r="E30" s="22"/>
      <c r="F30" s="22">
        <f>ROUND(D30*E30,2)</f>
        <v>0</v>
      </c>
      <c r="G30" s="21">
        <f>ROUND(F30*24%,2)</f>
        <v>0</v>
      </c>
      <c r="H30" s="21">
        <f>F30+G30</f>
        <v>0</v>
      </c>
    </row>
    <row r="31" spans="1:8" x14ac:dyDescent="0.15">
      <c r="A31" s="21"/>
      <c r="B31" s="21"/>
      <c r="C31" s="21"/>
      <c r="D31" s="21"/>
      <c r="E31" s="21"/>
      <c r="F31" s="22">
        <f>ROUND(D31*E31,2)</f>
        <v>0</v>
      </c>
      <c r="G31" s="21">
        <f>ROUND(F31*24%,2)</f>
        <v>0</v>
      </c>
      <c r="H31" s="21">
        <f>F31+G31</f>
        <v>0</v>
      </c>
    </row>
    <row r="32" spans="1:8" x14ac:dyDescent="0.15">
      <c r="A32" s="21"/>
      <c r="B32" s="21"/>
      <c r="C32" s="21"/>
      <c r="D32" s="21"/>
      <c r="E32" s="21"/>
      <c r="F32" s="22">
        <f>ROUND(D32*E32,2)</f>
        <v>0</v>
      </c>
      <c r="G32" s="21">
        <f>ROUND(F32*24%,2)</f>
        <v>0</v>
      </c>
      <c r="H32" s="21">
        <f>F32+G32</f>
        <v>0</v>
      </c>
    </row>
    <row r="33" spans="1:8" x14ac:dyDescent="0.15">
      <c r="A33" s="23"/>
      <c r="B33" s="23" t="s">
        <v>7</v>
      </c>
      <c r="C33" s="23"/>
      <c r="D33" s="23"/>
      <c r="E33" s="23"/>
      <c r="F33" s="23">
        <f>SUM(F30:F32)</f>
        <v>0</v>
      </c>
      <c r="G33" s="23">
        <f>SUM(G30:G32)</f>
        <v>0</v>
      </c>
      <c r="H33" s="23">
        <f>SUM(H30:H32)</f>
        <v>0</v>
      </c>
    </row>
    <row r="35" spans="1:8" ht="50.25" customHeight="1" x14ac:dyDescent="0.15">
      <c r="A35" s="62" t="s">
        <v>328</v>
      </c>
      <c r="B35" s="192" t="s">
        <v>363</v>
      </c>
      <c r="C35" s="193"/>
      <c r="D35" s="193"/>
      <c r="E35" s="193"/>
      <c r="F35" s="193"/>
      <c r="G35" s="193"/>
      <c r="H35" s="194"/>
    </row>
    <row r="36" spans="1:8" ht="11.25" customHeight="1" x14ac:dyDescent="0.15">
      <c r="A36" s="195" t="s">
        <v>1</v>
      </c>
      <c r="B36" s="20" t="s">
        <v>310</v>
      </c>
      <c r="C36" s="195" t="s">
        <v>480</v>
      </c>
      <c r="D36" s="195" t="s">
        <v>2</v>
      </c>
      <c r="E36" s="195" t="s">
        <v>3</v>
      </c>
      <c r="F36" s="195" t="s">
        <v>4</v>
      </c>
      <c r="G36" s="195" t="s">
        <v>5</v>
      </c>
      <c r="H36" s="195" t="s">
        <v>6</v>
      </c>
    </row>
    <row r="37" spans="1:8" x14ac:dyDescent="0.15">
      <c r="A37" s="195"/>
      <c r="B37" s="20"/>
      <c r="C37" s="195"/>
      <c r="D37" s="195"/>
      <c r="E37" s="195"/>
      <c r="F37" s="195"/>
      <c r="G37" s="195"/>
      <c r="H37" s="195"/>
    </row>
    <row r="38" spans="1:8" x14ac:dyDescent="0.15">
      <c r="A38" s="21"/>
      <c r="B38" s="21"/>
      <c r="C38" s="21"/>
      <c r="D38" s="21"/>
      <c r="E38" s="22"/>
      <c r="F38" s="22">
        <f>ROUND(D38*E38,2)</f>
        <v>0</v>
      </c>
      <c r="G38" s="21">
        <f>ROUND(F38*24%,2)</f>
        <v>0</v>
      </c>
      <c r="H38" s="21">
        <f>F38+G38</f>
        <v>0</v>
      </c>
    </row>
    <row r="39" spans="1:8" x14ac:dyDescent="0.15">
      <c r="A39" s="21"/>
      <c r="B39" s="21"/>
      <c r="C39" s="21"/>
      <c r="D39" s="21"/>
      <c r="E39" s="21"/>
      <c r="F39" s="22">
        <f>ROUND(D39*E39,2)</f>
        <v>0</v>
      </c>
      <c r="G39" s="21">
        <f>ROUND(F39*24%,2)</f>
        <v>0</v>
      </c>
      <c r="H39" s="21">
        <f>F39+G39</f>
        <v>0</v>
      </c>
    </row>
    <row r="40" spans="1:8" x14ac:dyDescent="0.15">
      <c r="A40" s="21"/>
      <c r="B40" s="21"/>
      <c r="C40" s="21"/>
      <c r="D40" s="21"/>
      <c r="E40" s="21"/>
      <c r="F40" s="22">
        <f>ROUND(D40*E40,2)</f>
        <v>0</v>
      </c>
      <c r="G40" s="21">
        <f>ROUND(F40*24%,2)</f>
        <v>0</v>
      </c>
      <c r="H40" s="21">
        <f>F40+G40</f>
        <v>0</v>
      </c>
    </row>
    <row r="41" spans="1:8" x14ac:dyDescent="0.15">
      <c r="A41" s="23"/>
      <c r="B41" s="23" t="s">
        <v>7</v>
      </c>
      <c r="C41" s="23"/>
      <c r="D41" s="23"/>
      <c r="E41" s="23"/>
      <c r="F41" s="23">
        <f>SUM(F38:F40)</f>
        <v>0</v>
      </c>
      <c r="G41" s="23">
        <f>SUM(G38:G40)</f>
        <v>0</v>
      </c>
      <c r="H41" s="23">
        <f>SUM(H38:H40)</f>
        <v>0</v>
      </c>
    </row>
    <row r="43" spans="1:8" x14ac:dyDescent="0.15">
      <c r="A43" s="62" t="s">
        <v>329</v>
      </c>
      <c r="B43" s="192" t="s">
        <v>355</v>
      </c>
      <c r="C43" s="193"/>
      <c r="D43" s="193"/>
      <c r="E43" s="193"/>
      <c r="F43" s="193"/>
      <c r="G43" s="193"/>
      <c r="H43" s="194"/>
    </row>
    <row r="44" spans="1:8" ht="11.25" customHeight="1" x14ac:dyDescent="0.15">
      <c r="A44" s="195" t="s">
        <v>1</v>
      </c>
      <c r="B44" s="20" t="s">
        <v>310</v>
      </c>
      <c r="C44" s="195" t="s">
        <v>480</v>
      </c>
      <c r="D44" s="195" t="s">
        <v>2</v>
      </c>
      <c r="E44" s="195" t="s">
        <v>3</v>
      </c>
      <c r="F44" s="195" t="s">
        <v>4</v>
      </c>
      <c r="G44" s="195" t="s">
        <v>5</v>
      </c>
      <c r="H44" s="195" t="s">
        <v>6</v>
      </c>
    </row>
    <row r="45" spans="1:8" x14ac:dyDescent="0.15">
      <c r="A45" s="195"/>
      <c r="B45" s="20"/>
      <c r="C45" s="195"/>
      <c r="D45" s="195"/>
      <c r="E45" s="195"/>
      <c r="F45" s="195"/>
      <c r="G45" s="195"/>
      <c r="H45" s="195"/>
    </row>
    <row r="46" spans="1:8" x14ac:dyDescent="0.15">
      <c r="A46" s="21"/>
      <c r="B46" s="21"/>
      <c r="C46" s="21"/>
      <c r="D46" s="21"/>
      <c r="E46" s="22"/>
      <c r="F46" s="22">
        <f>ROUND(D46*E46,2)</f>
        <v>0</v>
      </c>
      <c r="G46" s="21">
        <f>ROUND(F46*24%,2)</f>
        <v>0</v>
      </c>
      <c r="H46" s="21">
        <f>F46+G46</f>
        <v>0</v>
      </c>
    </row>
    <row r="47" spans="1:8" x14ac:dyDescent="0.15">
      <c r="A47" s="21"/>
      <c r="B47" s="21"/>
      <c r="C47" s="21"/>
      <c r="D47" s="21"/>
      <c r="E47" s="21"/>
      <c r="F47" s="22">
        <f>ROUND(D47*E47,2)</f>
        <v>0</v>
      </c>
      <c r="G47" s="21">
        <f>ROUND(F47*24%,2)</f>
        <v>0</v>
      </c>
      <c r="H47" s="21">
        <f>F47+G47</f>
        <v>0</v>
      </c>
    </row>
    <row r="48" spans="1:8" x14ac:dyDescent="0.15">
      <c r="A48" s="21"/>
      <c r="B48" s="21"/>
      <c r="C48" s="21"/>
      <c r="D48" s="21"/>
      <c r="E48" s="21"/>
      <c r="F48" s="22">
        <f>ROUND(D48*E48,2)</f>
        <v>0</v>
      </c>
      <c r="G48" s="21">
        <f>ROUND(F48*24%,2)</f>
        <v>0</v>
      </c>
      <c r="H48" s="21">
        <f>F48+G48</f>
        <v>0</v>
      </c>
    </row>
    <row r="49" spans="1:8" x14ac:dyDescent="0.15">
      <c r="A49" s="23"/>
      <c r="B49" s="23" t="s">
        <v>7</v>
      </c>
      <c r="C49" s="23"/>
      <c r="D49" s="23"/>
      <c r="E49" s="23"/>
      <c r="F49" s="23">
        <f>SUM(F46:F48)</f>
        <v>0</v>
      </c>
      <c r="G49" s="23">
        <f>SUM(G46:G48)</f>
        <v>0</v>
      </c>
      <c r="H49" s="23">
        <f>SUM(H46:H48)</f>
        <v>0</v>
      </c>
    </row>
    <row r="51" spans="1:8" ht="33.75" x14ac:dyDescent="0.15">
      <c r="B51" s="68" t="s">
        <v>7</v>
      </c>
      <c r="C51" s="60" t="s">
        <v>7</v>
      </c>
      <c r="D51" s="60" t="s">
        <v>5</v>
      </c>
      <c r="E51" s="60" t="s">
        <v>6</v>
      </c>
    </row>
    <row r="52" spans="1:8" ht="45" x14ac:dyDescent="0.15">
      <c r="B52" s="70" t="str">
        <f>B11</f>
        <v>ΚΑΤΑΣΚΕΥΗ ΟΙΚΙΣΚΟΥ - ΑΠΟΘΗΚΗΣ ΓΙΑ ΤΙΣ ΑΝΑΓΚΕΣ ΦΥΛΑΞΗΣ - ΕΞΥΠΗΡΕΤΗΣΗΣ ΕΠΕΝΔΥΣΗΣ</v>
      </c>
      <c r="C52" s="25"/>
      <c r="D52" s="25"/>
      <c r="E52" s="25"/>
    </row>
    <row r="53" spans="1:8" ht="45" x14ac:dyDescent="0.15">
      <c r="B53" s="70" t="str">
        <f>B11</f>
        <v>ΚΑΤΑΣΚΕΥΗ ΟΙΚΙΣΚΟΥ - ΑΠΟΘΗΚΗΣ ΓΙΑ ΤΙΣ ΑΝΑΓΚΕΣ ΦΥΛΑΞΗΣ - ΕΞΥΠΗΡΕΤΗΣΗΣ ΕΠΕΝΔΥΣΗΣ</v>
      </c>
      <c r="C53" s="25"/>
      <c r="D53" s="25"/>
      <c r="E53" s="25"/>
    </row>
    <row r="54" spans="1:8" ht="22.5" x14ac:dyDescent="0.15">
      <c r="B54" s="70" t="str">
        <f>B19</f>
        <v>ΔΑΠΑΝΕΣ ΕΡΓΩΝ ΠΡΑΣΙΝΟΥ ΚΑΘΩΣ ΚΑΙ ΕΡΓΑ ΔΙΑΚΟΣΜΗΣΗΣ</v>
      </c>
      <c r="C54" s="25"/>
      <c r="D54" s="25"/>
      <c r="E54" s="25"/>
    </row>
    <row r="55" spans="1:8" ht="22.5" x14ac:dyDescent="0.15">
      <c r="B55" s="71" t="str">
        <f>B27</f>
        <v>ΔΑΠΑΝΕΣ ΕΞΟΠΛΙΣΜΟΥ ΗΧΟΥ ΚΑΙ ΕΙΚΟΝΑΣ</v>
      </c>
      <c r="C55" s="25"/>
      <c r="D55" s="25"/>
      <c r="E55" s="25"/>
    </row>
    <row r="56" spans="1:8" ht="56.25" x14ac:dyDescent="0.15">
      <c r="B56" s="71" t="str">
        <f>B35</f>
        <v>ΔΑΠΑΝΕΣ ΕΙΔΙΚΟΥ ΕΞΟΠΛΙΣΜΟΥ ΓΙΑ ΕΞΥΠΗΡΕΤΗΣΗ ΤΟΥΡΙΣΤΙΚΩΝ ΔΡΑΣΤΗΡΙΟΤΗΤΩΝ, ΑΑΓΟΡΑ ΑΛΟΓΩΝ, ΟΧΗΜΑΤΩΝ ΜΕΤΑΦΟΡΑΣ ΠΕΛΑΤΩΝ κλπ</v>
      </c>
      <c r="C56" s="25"/>
      <c r="D56" s="25"/>
      <c r="E56" s="25"/>
    </row>
    <row r="57" spans="1:8" x14ac:dyDescent="0.15">
      <c r="B57" s="71" t="str">
        <f>B43</f>
        <v>ΛΟΙΠΕΣ ΔΑΠΑΝΕΣ</v>
      </c>
      <c r="C57" s="25"/>
      <c r="D57" s="25"/>
      <c r="E57" s="25"/>
    </row>
    <row r="58" spans="1:8" x14ac:dyDescent="0.15">
      <c r="B58" s="69" t="s">
        <v>436</v>
      </c>
      <c r="C58" s="61">
        <f>SUM(C52:C57)</f>
        <v>0</v>
      </c>
      <c r="D58" s="61">
        <f t="shared" ref="D58:E58" si="0">SUM(D52:D57)</f>
        <v>0</v>
      </c>
      <c r="E58" s="61">
        <f t="shared" si="0"/>
        <v>0</v>
      </c>
    </row>
    <row r="60" spans="1:8" ht="12" x14ac:dyDescent="0.2">
      <c r="F60" s="203" t="s">
        <v>445</v>
      </c>
      <c r="G60" s="203"/>
      <c r="H60" s="204"/>
    </row>
    <row r="61" spans="1:8" x14ac:dyDescent="0.15">
      <c r="F61" s="82"/>
      <c r="G61" s="82"/>
      <c r="H61" s="82"/>
    </row>
    <row r="62" spans="1:8" x14ac:dyDescent="0.15">
      <c r="F62" s="82"/>
      <c r="G62" s="82"/>
      <c r="H62" s="82"/>
    </row>
    <row r="63" spans="1:8" x14ac:dyDescent="0.15">
      <c r="F63" s="82"/>
      <c r="G63" s="82"/>
      <c r="H63" s="82"/>
    </row>
    <row r="64" spans="1:8" ht="12" x14ac:dyDescent="0.2">
      <c r="F64" s="205" t="s">
        <v>446</v>
      </c>
      <c r="G64" s="205"/>
      <c r="H64" s="204"/>
    </row>
  </sheetData>
  <mergeCells count="50">
    <mergeCell ref="F60:H60"/>
    <mergeCell ref="F64:H64"/>
    <mergeCell ref="G12:G13"/>
    <mergeCell ref="H12:H13"/>
    <mergeCell ref="B11:H11"/>
    <mergeCell ref="B19:H19"/>
    <mergeCell ref="G20:G21"/>
    <mergeCell ref="H20:H21"/>
    <mergeCell ref="B27:H27"/>
    <mergeCell ref="G28:G29"/>
    <mergeCell ref="H28:H29"/>
    <mergeCell ref="B35:H35"/>
    <mergeCell ref="G36:G37"/>
    <mergeCell ref="H36:H37"/>
    <mergeCell ref="B43:H43"/>
    <mergeCell ref="G44:G45"/>
    <mergeCell ref="B3:H3"/>
    <mergeCell ref="A4:A5"/>
    <mergeCell ref="C4:C5"/>
    <mergeCell ref="D4:D5"/>
    <mergeCell ref="E4:E5"/>
    <mergeCell ref="F4:F5"/>
    <mergeCell ref="G4:G5"/>
    <mergeCell ref="H4:H5"/>
    <mergeCell ref="A12:A13"/>
    <mergeCell ref="C12:C13"/>
    <mergeCell ref="D12:D13"/>
    <mergeCell ref="E12:E13"/>
    <mergeCell ref="F12:F13"/>
    <mergeCell ref="A20:A21"/>
    <mergeCell ref="C20:C21"/>
    <mergeCell ref="D20:D21"/>
    <mergeCell ref="E20:E21"/>
    <mergeCell ref="F20:F21"/>
    <mergeCell ref="A28:A29"/>
    <mergeCell ref="C28:C29"/>
    <mergeCell ref="D28:D29"/>
    <mergeCell ref="E28:E29"/>
    <mergeCell ref="F28:F29"/>
    <mergeCell ref="A36:A37"/>
    <mergeCell ref="C36:C37"/>
    <mergeCell ref="D36:D37"/>
    <mergeCell ref="E36:E37"/>
    <mergeCell ref="F36:F37"/>
    <mergeCell ref="H44:H45"/>
    <mergeCell ref="A44:A45"/>
    <mergeCell ref="C44:C45"/>
    <mergeCell ref="D44:D45"/>
    <mergeCell ref="E44:E45"/>
    <mergeCell ref="F44:F45"/>
  </mergeCells>
  <pageMargins left="0.70866141732283472" right="0.70866141732283472" top="0.74803149606299213" bottom="0.74803149606299213" header="0.31496062992125984" footer="0.31496062992125984"/>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86"/>
  <sheetViews>
    <sheetView view="pageBreakPreview" topLeftCell="A46" zoomScale="110" zoomScaleNormal="100" zoomScaleSheetLayoutView="110" workbookViewId="0">
      <selection activeCell="C52" sqref="C52:C53"/>
    </sheetView>
  </sheetViews>
  <sheetFormatPr defaultRowHeight="11.25" x14ac:dyDescent="0.15"/>
  <cols>
    <col min="1" max="1" width="4.140625" style="19" bestFit="1" customWidth="1"/>
    <col min="2" max="2" width="31.140625" style="19" customWidth="1"/>
    <col min="3" max="3" width="11.5703125" style="19" customWidth="1"/>
    <col min="4" max="4" width="11" style="19" customWidth="1"/>
    <col min="5" max="5" width="10.7109375" style="19" customWidth="1"/>
    <col min="6" max="6" width="10.85546875" style="19" customWidth="1"/>
    <col min="7" max="7" width="10.5703125" style="19" customWidth="1"/>
    <col min="8" max="8" width="18.85546875" style="19" customWidth="1"/>
    <col min="9" max="16384" width="9.140625" style="19"/>
  </cols>
  <sheetData>
    <row r="1" spans="1:9" ht="12" thickBot="1" x14ac:dyDescent="0.2">
      <c r="A1" s="16"/>
      <c r="B1" s="17" t="s">
        <v>372</v>
      </c>
      <c r="C1" s="17"/>
      <c r="D1" s="17"/>
      <c r="E1" s="17"/>
      <c r="F1" s="17"/>
      <c r="G1" s="17"/>
      <c r="H1" s="18"/>
    </row>
    <row r="3" spans="1:9" x14ac:dyDescent="0.15">
      <c r="A3" s="62" t="s">
        <v>323</v>
      </c>
      <c r="B3" s="192" t="s">
        <v>364</v>
      </c>
      <c r="C3" s="193"/>
      <c r="D3" s="193"/>
      <c r="E3" s="193"/>
      <c r="F3" s="193"/>
      <c r="G3" s="193"/>
      <c r="H3" s="194"/>
    </row>
    <row r="4" spans="1:9" ht="11.25" customHeight="1" x14ac:dyDescent="0.15">
      <c r="A4" s="195" t="s">
        <v>1</v>
      </c>
      <c r="B4" s="20" t="s">
        <v>310</v>
      </c>
      <c r="C4" s="195" t="s">
        <v>480</v>
      </c>
      <c r="D4" s="195" t="s">
        <v>2</v>
      </c>
      <c r="E4" s="195" t="s">
        <v>3</v>
      </c>
      <c r="F4" s="195" t="s">
        <v>4</v>
      </c>
      <c r="G4" s="195" t="s">
        <v>5</v>
      </c>
      <c r="H4" s="195" t="s">
        <v>6</v>
      </c>
    </row>
    <row r="5" spans="1:9" x14ac:dyDescent="0.15">
      <c r="A5" s="195"/>
      <c r="B5" s="20"/>
      <c r="C5" s="195"/>
      <c r="D5" s="195"/>
      <c r="E5" s="195"/>
      <c r="F5" s="195"/>
      <c r="G5" s="195"/>
      <c r="H5" s="195"/>
    </row>
    <row r="6" spans="1:9" x14ac:dyDescent="0.15">
      <c r="A6" s="21"/>
      <c r="B6" s="21"/>
      <c r="C6" s="21"/>
      <c r="D6" s="21"/>
      <c r="E6" s="22"/>
      <c r="F6" s="22">
        <f>ROUND(D6*E6,2)</f>
        <v>0</v>
      </c>
      <c r="G6" s="21">
        <f>ROUND(F6*24%,2)</f>
        <v>0</v>
      </c>
      <c r="H6" s="21">
        <f>F6+G6</f>
        <v>0</v>
      </c>
    </row>
    <row r="7" spans="1:9" x14ac:dyDescent="0.15">
      <c r="A7" s="21"/>
      <c r="B7" s="21"/>
      <c r="C7" s="21"/>
      <c r="D7" s="21"/>
      <c r="E7" s="21"/>
      <c r="F7" s="22">
        <f>ROUND(D7*E7,2)</f>
        <v>0</v>
      </c>
      <c r="G7" s="21">
        <f>ROUND(F7*24%,2)</f>
        <v>0</v>
      </c>
      <c r="H7" s="21">
        <f>F7+G7</f>
        <v>0</v>
      </c>
    </row>
    <row r="8" spans="1:9" x14ac:dyDescent="0.15">
      <c r="A8" s="21"/>
      <c r="B8" s="21"/>
      <c r="C8" s="21"/>
      <c r="D8" s="21"/>
      <c r="E8" s="21"/>
      <c r="F8" s="22">
        <f>ROUND(D8*E8,2)</f>
        <v>0</v>
      </c>
      <c r="G8" s="21">
        <f>ROUND(F8*24%,2)</f>
        <v>0</v>
      </c>
      <c r="H8" s="21">
        <f>F8+G8</f>
        <v>0</v>
      </c>
    </row>
    <row r="9" spans="1:9" x14ac:dyDescent="0.15">
      <c r="A9" s="23"/>
      <c r="B9" s="23" t="s">
        <v>7</v>
      </c>
      <c r="C9" s="23"/>
      <c r="D9" s="23"/>
      <c r="E9" s="23"/>
      <c r="F9" s="23">
        <f>SUM(F6:F8)</f>
        <v>0</v>
      </c>
      <c r="G9" s="23">
        <f>SUM(G6:G8)</f>
        <v>0</v>
      </c>
      <c r="H9" s="23">
        <f>SUM(H6:H8)</f>
        <v>0</v>
      </c>
    </row>
    <row r="11" spans="1:9" x14ac:dyDescent="0.15">
      <c r="A11" s="62" t="s">
        <v>324</v>
      </c>
      <c r="B11" s="192" t="s">
        <v>365</v>
      </c>
      <c r="C11" s="193"/>
      <c r="D11" s="193"/>
      <c r="E11" s="193"/>
      <c r="F11" s="193"/>
      <c r="G11" s="193"/>
      <c r="H11" s="194"/>
      <c r="I11" s="62"/>
    </row>
    <row r="12" spans="1:9" ht="11.25" customHeight="1" x14ac:dyDescent="0.15">
      <c r="A12" s="195" t="s">
        <v>1</v>
      </c>
      <c r="B12" s="20" t="s">
        <v>310</v>
      </c>
      <c r="C12" s="195" t="s">
        <v>480</v>
      </c>
      <c r="D12" s="195" t="s">
        <v>2</v>
      </c>
      <c r="E12" s="195" t="s">
        <v>3</v>
      </c>
      <c r="F12" s="195" t="s">
        <v>4</v>
      </c>
      <c r="G12" s="195" t="s">
        <v>5</v>
      </c>
      <c r="H12" s="195" t="s">
        <v>6</v>
      </c>
    </row>
    <row r="13" spans="1:9" x14ac:dyDescent="0.15">
      <c r="A13" s="195"/>
      <c r="B13" s="20"/>
      <c r="C13" s="195"/>
      <c r="D13" s="195"/>
      <c r="E13" s="195"/>
      <c r="F13" s="195"/>
      <c r="G13" s="195"/>
      <c r="H13" s="195"/>
    </row>
    <row r="14" spans="1:9" x14ac:dyDescent="0.15">
      <c r="A14" s="21"/>
      <c r="B14" s="21"/>
      <c r="C14" s="21"/>
      <c r="D14" s="21"/>
      <c r="E14" s="22"/>
      <c r="F14" s="22">
        <f>ROUND(D14*E14,2)</f>
        <v>0</v>
      </c>
      <c r="G14" s="21">
        <f>ROUND(F14*24%,2)</f>
        <v>0</v>
      </c>
      <c r="H14" s="21">
        <f>F14+G14</f>
        <v>0</v>
      </c>
    </row>
    <row r="15" spans="1:9" x14ac:dyDescent="0.15">
      <c r="A15" s="21"/>
      <c r="B15" s="21"/>
      <c r="C15" s="21"/>
      <c r="D15" s="21"/>
      <c r="E15" s="21"/>
      <c r="F15" s="22">
        <f>ROUND(D15*E15,2)</f>
        <v>0</v>
      </c>
      <c r="G15" s="21">
        <f>ROUND(F15*24%,2)</f>
        <v>0</v>
      </c>
      <c r="H15" s="21">
        <f>F15+G15</f>
        <v>0</v>
      </c>
    </row>
    <row r="16" spans="1:9" x14ac:dyDescent="0.15">
      <c r="A16" s="21"/>
      <c r="B16" s="21"/>
      <c r="C16" s="21"/>
      <c r="D16" s="21"/>
      <c r="E16" s="21"/>
      <c r="F16" s="22">
        <f>ROUND(D16*E16,2)</f>
        <v>0</v>
      </c>
      <c r="G16" s="21">
        <f>ROUND(F16*24%,2)</f>
        <v>0</v>
      </c>
      <c r="H16" s="21">
        <f>F16+G16</f>
        <v>0</v>
      </c>
    </row>
    <row r="17" spans="1:8" x14ac:dyDescent="0.15">
      <c r="A17" s="23"/>
      <c r="B17" s="23" t="s">
        <v>7</v>
      </c>
      <c r="C17" s="23"/>
      <c r="D17" s="23"/>
      <c r="E17" s="23"/>
      <c r="F17" s="23">
        <f>SUM(F14:F16)</f>
        <v>0</v>
      </c>
      <c r="G17" s="23">
        <f>SUM(G14:G16)</f>
        <v>0</v>
      </c>
      <c r="H17" s="23">
        <f>SUM(H14:H16)</f>
        <v>0</v>
      </c>
    </row>
    <row r="19" spans="1:8" x14ac:dyDescent="0.15">
      <c r="A19" s="62" t="s">
        <v>326</v>
      </c>
      <c r="B19" s="192" t="s">
        <v>366</v>
      </c>
      <c r="C19" s="193"/>
      <c r="D19" s="193"/>
      <c r="E19" s="193"/>
      <c r="F19" s="193"/>
      <c r="G19" s="193"/>
      <c r="H19" s="194"/>
    </row>
    <row r="20" spans="1:8" ht="11.25" customHeight="1" x14ac:dyDescent="0.15">
      <c r="A20" s="195" t="s">
        <v>1</v>
      </c>
      <c r="B20" s="20" t="s">
        <v>310</v>
      </c>
      <c r="C20" s="195" t="s">
        <v>480</v>
      </c>
      <c r="D20" s="195" t="s">
        <v>2</v>
      </c>
      <c r="E20" s="195" t="s">
        <v>3</v>
      </c>
      <c r="F20" s="195" t="s">
        <v>4</v>
      </c>
      <c r="G20" s="195" t="s">
        <v>5</v>
      </c>
      <c r="H20" s="195" t="s">
        <v>6</v>
      </c>
    </row>
    <row r="21" spans="1:8" x14ac:dyDescent="0.15">
      <c r="A21" s="195"/>
      <c r="B21" s="20"/>
      <c r="C21" s="195"/>
      <c r="D21" s="195"/>
      <c r="E21" s="195"/>
      <c r="F21" s="195"/>
      <c r="G21" s="195"/>
      <c r="H21" s="195"/>
    </row>
    <row r="22" spans="1:8" x14ac:dyDescent="0.15">
      <c r="A22" s="21"/>
      <c r="B22" s="21"/>
      <c r="C22" s="21"/>
      <c r="D22" s="21"/>
      <c r="E22" s="22"/>
      <c r="F22" s="22">
        <f>ROUND(D22*E22,2)</f>
        <v>0</v>
      </c>
      <c r="G22" s="21">
        <f>ROUND(F22*24%,2)</f>
        <v>0</v>
      </c>
      <c r="H22" s="21">
        <f>F22+G22</f>
        <v>0</v>
      </c>
    </row>
    <row r="23" spans="1:8" x14ac:dyDescent="0.15">
      <c r="A23" s="21"/>
      <c r="B23" s="21"/>
      <c r="C23" s="21"/>
      <c r="D23" s="21"/>
      <c r="E23" s="21"/>
      <c r="F23" s="22">
        <f>ROUND(D23*E23,2)</f>
        <v>0</v>
      </c>
      <c r="G23" s="21">
        <f>ROUND(F23*24%,2)</f>
        <v>0</v>
      </c>
      <c r="H23" s="21">
        <f>F23+G23</f>
        <v>0</v>
      </c>
    </row>
    <row r="24" spans="1:8" x14ac:dyDescent="0.15">
      <c r="A24" s="21"/>
      <c r="B24" s="21"/>
      <c r="C24" s="21"/>
      <c r="D24" s="21"/>
      <c r="E24" s="21"/>
      <c r="F24" s="22">
        <f>ROUND(D24*E24,2)</f>
        <v>0</v>
      </c>
      <c r="G24" s="21">
        <f>ROUND(F24*24%,2)</f>
        <v>0</v>
      </c>
      <c r="H24" s="21">
        <f>F24+G24</f>
        <v>0</v>
      </c>
    </row>
    <row r="25" spans="1:8" x14ac:dyDescent="0.15">
      <c r="A25" s="23"/>
      <c r="B25" s="23" t="s">
        <v>7</v>
      </c>
      <c r="C25" s="23"/>
      <c r="D25" s="23"/>
      <c r="E25" s="23"/>
      <c r="F25" s="23">
        <f>SUM(F22:F24)</f>
        <v>0</v>
      </c>
      <c r="G25" s="23">
        <f>SUM(G22:G24)</f>
        <v>0</v>
      </c>
      <c r="H25" s="23">
        <f>SUM(H22:H24)</f>
        <v>0</v>
      </c>
    </row>
    <row r="27" spans="1:8" x14ac:dyDescent="0.15">
      <c r="A27" s="62" t="s">
        <v>327</v>
      </c>
      <c r="B27" s="192" t="s">
        <v>367</v>
      </c>
      <c r="C27" s="193"/>
      <c r="D27" s="193"/>
      <c r="E27" s="193"/>
      <c r="F27" s="193"/>
      <c r="G27" s="193"/>
      <c r="H27" s="194"/>
    </row>
    <row r="28" spans="1:8" ht="11.25" customHeight="1" x14ac:dyDescent="0.15">
      <c r="A28" s="195" t="s">
        <v>1</v>
      </c>
      <c r="B28" s="20" t="s">
        <v>310</v>
      </c>
      <c r="C28" s="195" t="s">
        <v>480</v>
      </c>
      <c r="D28" s="195" t="s">
        <v>2</v>
      </c>
      <c r="E28" s="195" t="s">
        <v>3</v>
      </c>
      <c r="F28" s="195" t="s">
        <v>4</v>
      </c>
      <c r="G28" s="195" t="s">
        <v>5</v>
      </c>
      <c r="H28" s="195" t="s">
        <v>6</v>
      </c>
    </row>
    <row r="29" spans="1:8" x14ac:dyDescent="0.15">
      <c r="A29" s="195"/>
      <c r="B29" s="20"/>
      <c r="C29" s="195"/>
      <c r="D29" s="195"/>
      <c r="E29" s="195"/>
      <c r="F29" s="195"/>
      <c r="G29" s="195"/>
      <c r="H29" s="195"/>
    </row>
    <row r="30" spans="1:8" x14ac:dyDescent="0.15">
      <c r="A30" s="21"/>
      <c r="B30" s="21"/>
      <c r="C30" s="21"/>
      <c r="D30" s="21"/>
      <c r="E30" s="22"/>
      <c r="F30" s="22">
        <f>ROUND(D30*E30,2)</f>
        <v>0</v>
      </c>
      <c r="G30" s="21">
        <f>ROUND(F30*24%,2)</f>
        <v>0</v>
      </c>
      <c r="H30" s="21">
        <f>F30+G30</f>
        <v>0</v>
      </c>
    </row>
    <row r="31" spans="1:8" x14ac:dyDescent="0.15">
      <c r="A31" s="21"/>
      <c r="B31" s="21"/>
      <c r="C31" s="21"/>
      <c r="D31" s="21"/>
      <c r="E31" s="21"/>
      <c r="F31" s="22">
        <f>ROUND(D31*E31,2)</f>
        <v>0</v>
      </c>
      <c r="G31" s="21">
        <f>ROUND(F31*24%,2)</f>
        <v>0</v>
      </c>
      <c r="H31" s="21">
        <f>F31+G31</f>
        <v>0</v>
      </c>
    </row>
    <row r="32" spans="1:8" x14ac:dyDescent="0.15">
      <c r="A32" s="21"/>
      <c r="B32" s="21"/>
      <c r="C32" s="21"/>
      <c r="D32" s="21"/>
      <c r="E32" s="21"/>
      <c r="F32" s="22">
        <f>ROUND(D32*E32,2)</f>
        <v>0</v>
      </c>
      <c r="G32" s="21">
        <f>ROUND(F32*24%,2)</f>
        <v>0</v>
      </c>
      <c r="H32" s="21">
        <f>F32+G32</f>
        <v>0</v>
      </c>
    </row>
    <row r="33" spans="1:8" x14ac:dyDescent="0.15">
      <c r="A33" s="23"/>
      <c r="B33" s="23" t="s">
        <v>7</v>
      </c>
      <c r="C33" s="23"/>
      <c r="D33" s="23"/>
      <c r="E33" s="23"/>
      <c r="F33" s="23">
        <f>SUM(F30:F32)</f>
        <v>0</v>
      </c>
      <c r="G33" s="23">
        <f>SUM(G30:G32)</f>
        <v>0</v>
      </c>
      <c r="H33" s="23">
        <f>SUM(H30:H32)</f>
        <v>0</v>
      </c>
    </row>
    <row r="35" spans="1:8" ht="11.25" customHeight="1" x14ac:dyDescent="0.15">
      <c r="A35" s="62" t="s">
        <v>328</v>
      </c>
      <c r="B35" s="192" t="s">
        <v>368</v>
      </c>
      <c r="C35" s="193"/>
      <c r="D35" s="193"/>
      <c r="E35" s="193"/>
      <c r="F35" s="193"/>
      <c r="G35" s="193"/>
      <c r="H35" s="194"/>
    </row>
    <row r="36" spans="1:8" ht="11.25" customHeight="1" x14ac:dyDescent="0.15">
      <c r="A36" s="195" t="s">
        <v>1</v>
      </c>
      <c r="B36" s="20" t="s">
        <v>310</v>
      </c>
      <c r="C36" s="195" t="s">
        <v>480</v>
      </c>
      <c r="D36" s="195" t="s">
        <v>2</v>
      </c>
      <c r="E36" s="195" t="s">
        <v>3</v>
      </c>
      <c r="F36" s="195" t="s">
        <v>4</v>
      </c>
      <c r="G36" s="195" t="s">
        <v>5</v>
      </c>
      <c r="H36" s="195" t="s">
        <v>6</v>
      </c>
    </row>
    <row r="37" spans="1:8" x14ac:dyDescent="0.15">
      <c r="A37" s="195"/>
      <c r="B37" s="20"/>
      <c r="C37" s="195"/>
      <c r="D37" s="195"/>
      <c r="E37" s="195"/>
      <c r="F37" s="195"/>
      <c r="G37" s="195"/>
      <c r="H37" s="195"/>
    </row>
    <row r="38" spans="1:8" x14ac:dyDescent="0.15">
      <c r="A38" s="21"/>
      <c r="B38" s="21"/>
      <c r="C38" s="21"/>
      <c r="D38" s="21"/>
      <c r="E38" s="22"/>
      <c r="F38" s="22">
        <f>ROUND(D38*E38,2)</f>
        <v>0</v>
      </c>
      <c r="G38" s="21">
        <f>ROUND(F38*24%,2)</f>
        <v>0</v>
      </c>
      <c r="H38" s="21">
        <f>F38+G38</f>
        <v>0</v>
      </c>
    </row>
    <row r="39" spans="1:8" x14ac:dyDescent="0.15">
      <c r="A39" s="21"/>
      <c r="B39" s="21"/>
      <c r="C39" s="21"/>
      <c r="D39" s="21"/>
      <c r="E39" s="21"/>
      <c r="F39" s="22">
        <f>ROUND(D39*E39,2)</f>
        <v>0</v>
      </c>
      <c r="G39" s="21">
        <f>ROUND(F39*24%,2)</f>
        <v>0</v>
      </c>
      <c r="H39" s="21">
        <f>F39+G39</f>
        <v>0</v>
      </c>
    </row>
    <row r="40" spans="1:8" x14ac:dyDescent="0.15">
      <c r="A40" s="21"/>
      <c r="B40" s="21"/>
      <c r="C40" s="21"/>
      <c r="D40" s="21"/>
      <c r="E40" s="21"/>
      <c r="F40" s="22">
        <f>ROUND(D40*E40,2)</f>
        <v>0</v>
      </c>
      <c r="G40" s="21">
        <f>ROUND(F40*24%,2)</f>
        <v>0</v>
      </c>
      <c r="H40" s="21">
        <f>F40+G40</f>
        <v>0</v>
      </c>
    </row>
    <row r="41" spans="1:8" x14ac:dyDescent="0.15">
      <c r="A41" s="23"/>
      <c r="B41" s="23" t="s">
        <v>7</v>
      </c>
      <c r="C41" s="23"/>
      <c r="D41" s="23"/>
      <c r="E41" s="23"/>
      <c r="F41" s="23">
        <f>SUM(F38:F40)</f>
        <v>0</v>
      </c>
      <c r="G41" s="23">
        <f>SUM(G38:G40)</f>
        <v>0</v>
      </c>
      <c r="H41" s="23">
        <f>SUM(H38:H40)</f>
        <v>0</v>
      </c>
    </row>
    <row r="43" spans="1:8" ht="34.5" customHeight="1" x14ac:dyDescent="0.15">
      <c r="A43" s="62" t="s">
        <v>329</v>
      </c>
      <c r="B43" s="192" t="s">
        <v>369</v>
      </c>
      <c r="C43" s="193"/>
      <c r="D43" s="193"/>
      <c r="E43" s="193"/>
      <c r="F43" s="193"/>
      <c r="G43" s="193"/>
      <c r="H43" s="194"/>
    </row>
    <row r="44" spans="1:8" ht="11.25" customHeight="1" x14ac:dyDescent="0.15">
      <c r="A44" s="195" t="s">
        <v>1</v>
      </c>
      <c r="B44" s="20" t="s">
        <v>310</v>
      </c>
      <c r="C44" s="195" t="s">
        <v>480</v>
      </c>
      <c r="D44" s="195" t="s">
        <v>2</v>
      </c>
      <c r="E44" s="195" t="s">
        <v>3</v>
      </c>
      <c r="F44" s="195" t="s">
        <v>4</v>
      </c>
      <c r="G44" s="195" t="s">
        <v>5</v>
      </c>
      <c r="H44" s="195" t="s">
        <v>6</v>
      </c>
    </row>
    <row r="45" spans="1:8" x14ac:dyDescent="0.15">
      <c r="A45" s="195"/>
      <c r="B45" s="20"/>
      <c r="C45" s="195"/>
      <c r="D45" s="195"/>
      <c r="E45" s="195"/>
      <c r="F45" s="195"/>
      <c r="G45" s="195"/>
      <c r="H45" s="195"/>
    </row>
    <row r="46" spans="1:8" x14ac:dyDescent="0.15">
      <c r="A46" s="21"/>
      <c r="B46" s="21"/>
      <c r="C46" s="21"/>
      <c r="D46" s="21"/>
      <c r="E46" s="22"/>
      <c r="F46" s="22">
        <f>ROUND(D46*E46,2)</f>
        <v>0</v>
      </c>
      <c r="G46" s="21">
        <f>ROUND(F46*24%,2)</f>
        <v>0</v>
      </c>
      <c r="H46" s="21">
        <f>F46+G46</f>
        <v>0</v>
      </c>
    </row>
    <row r="47" spans="1:8" x14ac:dyDescent="0.15">
      <c r="A47" s="21"/>
      <c r="B47" s="21"/>
      <c r="C47" s="21"/>
      <c r="D47" s="21"/>
      <c r="E47" s="21"/>
      <c r="F47" s="22">
        <f>ROUND(D47*E47,2)</f>
        <v>0</v>
      </c>
      <c r="G47" s="21">
        <f>ROUND(F47*24%,2)</f>
        <v>0</v>
      </c>
      <c r="H47" s="21">
        <f>F47+G47</f>
        <v>0</v>
      </c>
    </row>
    <row r="48" spans="1:8" x14ac:dyDescent="0.15">
      <c r="A48" s="21"/>
      <c r="B48" s="21"/>
      <c r="C48" s="21"/>
      <c r="D48" s="21"/>
      <c r="E48" s="21"/>
      <c r="F48" s="22">
        <f>ROUND(D48*E48,2)</f>
        <v>0</v>
      </c>
      <c r="G48" s="21">
        <f>ROUND(F48*24%,2)</f>
        <v>0</v>
      </c>
      <c r="H48" s="21">
        <f>F48+G48</f>
        <v>0</v>
      </c>
    </row>
    <row r="49" spans="1:8" x14ac:dyDescent="0.15">
      <c r="A49" s="23"/>
      <c r="B49" s="23" t="s">
        <v>7</v>
      </c>
      <c r="C49" s="23"/>
      <c r="D49" s="23"/>
      <c r="E49" s="23"/>
      <c r="F49" s="23">
        <f>SUM(F46:F48)</f>
        <v>0</v>
      </c>
      <c r="G49" s="23">
        <f>SUM(G46:G48)</f>
        <v>0</v>
      </c>
      <c r="H49" s="23">
        <f>SUM(H46:H48)</f>
        <v>0</v>
      </c>
    </row>
    <row r="51" spans="1:8" x14ac:dyDescent="0.15">
      <c r="A51" s="62" t="s">
        <v>333</v>
      </c>
      <c r="B51" s="192" t="s">
        <v>370</v>
      </c>
      <c r="C51" s="193"/>
      <c r="D51" s="193"/>
      <c r="E51" s="193"/>
      <c r="F51" s="193"/>
      <c r="G51" s="193"/>
      <c r="H51" s="194"/>
    </row>
    <row r="52" spans="1:8" ht="11.25" customHeight="1" x14ac:dyDescent="0.15">
      <c r="A52" s="195" t="s">
        <v>1</v>
      </c>
      <c r="B52" s="20" t="s">
        <v>310</v>
      </c>
      <c r="C52" s="195" t="s">
        <v>480</v>
      </c>
      <c r="D52" s="195" t="s">
        <v>2</v>
      </c>
      <c r="E52" s="195" t="s">
        <v>3</v>
      </c>
      <c r="F52" s="195" t="s">
        <v>4</v>
      </c>
      <c r="G52" s="195" t="s">
        <v>5</v>
      </c>
      <c r="H52" s="195" t="s">
        <v>6</v>
      </c>
    </row>
    <row r="53" spans="1:8" x14ac:dyDescent="0.15">
      <c r="A53" s="195"/>
      <c r="B53" s="20"/>
      <c r="C53" s="195"/>
      <c r="D53" s="195"/>
      <c r="E53" s="195"/>
      <c r="F53" s="195"/>
      <c r="G53" s="195"/>
      <c r="H53" s="195"/>
    </row>
    <row r="54" spans="1:8" x14ac:dyDescent="0.15">
      <c r="A54" s="21"/>
      <c r="B54" s="21"/>
      <c r="C54" s="21"/>
      <c r="D54" s="21"/>
      <c r="E54" s="22"/>
      <c r="F54" s="22">
        <f>ROUND(D54*E54,2)</f>
        <v>0</v>
      </c>
      <c r="G54" s="21">
        <f>ROUND(F54*24%,2)</f>
        <v>0</v>
      </c>
      <c r="H54" s="21">
        <f>F54+G54</f>
        <v>0</v>
      </c>
    </row>
    <row r="55" spans="1:8" x14ac:dyDescent="0.15">
      <c r="A55" s="21"/>
      <c r="B55" s="21"/>
      <c r="C55" s="21"/>
      <c r="D55" s="21"/>
      <c r="E55" s="21"/>
      <c r="F55" s="22">
        <f>ROUND(D55*E55,2)</f>
        <v>0</v>
      </c>
      <c r="G55" s="21">
        <f>ROUND(F55*24%,2)</f>
        <v>0</v>
      </c>
      <c r="H55" s="21">
        <f>F55+G55</f>
        <v>0</v>
      </c>
    </row>
    <row r="56" spans="1:8" x14ac:dyDescent="0.15">
      <c r="A56" s="21"/>
      <c r="B56" s="21"/>
      <c r="C56" s="21"/>
      <c r="D56" s="21"/>
      <c r="E56" s="21"/>
      <c r="F56" s="22">
        <f>ROUND(D56*E56,2)</f>
        <v>0</v>
      </c>
      <c r="G56" s="21">
        <f>ROUND(F56*24%,2)</f>
        <v>0</v>
      </c>
      <c r="H56" s="21">
        <f>F56+G56</f>
        <v>0</v>
      </c>
    </row>
    <row r="57" spans="1:8" x14ac:dyDescent="0.15">
      <c r="A57" s="23"/>
      <c r="B57" s="23" t="s">
        <v>7</v>
      </c>
      <c r="C57" s="23"/>
      <c r="D57" s="23"/>
      <c r="E57" s="23"/>
      <c r="F57" s="23">
        <f>SUM(F54:F56)</f>
        <v>0</v>
      </c>
      <c r="G57" s="23">
        <f>SUM(G54:G56)</f>
        <v>0</v>
      </c>
      <c r="H57" s="23">
        <f>SUM(H54:H56)</f>
        <v>0</v>
      </c>
    </row>
    <row r="59" spans="1:8" x14ac:dyDescent="0.15">
      <c r="A59" s="62" t="s">
        <v>334</v>
      </c>
      <c r="B59" s="192" t="s">
        <v>355</v>
      </c>
      <c r="C59" s="193"/>
      <c r="D59" s="193"/>
      <c r="E59" s="193"/>
      <c r="F59" s="193"/>
      <c r="G59" s="193"/>
      <c r="H59" s="194"/>
    </row>
    <row r="60" spans="1:8" ht="11.25" customHeight="1" x14ac:dyDescent="0.15">
      <c r="A60" s="195" t="s">
        <v>1</v>
      </c>
      <c r="B60" s="20" t="s">
        <v>310</v>
      </c>
      <c r="C60" s="195" t="s">
        <v>480</v>
      </c>
      <c r="D60" s="195" t="s">
        <v>2</v>
      </c>
      <c r="E60" s="195" t="s">
        <v>3</v>
      </c>
      <c r="F60" s="195" t="s">
        <v>4</v>
      </c>
      <c r="G60" s="195" t="s">
        <v>5</v>
      </c>
      <c r="H60" s="195" t="s">
        <v>6</v>
      </c>
    </row>
    <row r="61" spans="1:8" x14ac:dyDescent="0.15">
      <c r="A61" s="195"/>
      <c r="B61" s="20"/>
      <c r="C61" s="195"/>
      <c r="D61" s="195"/>
      <c r="E61" s="195"/>
      <c r="F61" s="195"/>
      <c r="G61" s="195"/>
      <c r="H61" s="195"/>
    </row>
    <row r="62" spans="1:8" x14ac:dyDescent="0.15">
      <c r="A62" s="21"/>
      <c r="B62" s="21"/>
      <c r="C62" s="21"/>
      <c r="D62" s="21"/>
      <c r="E62" s="22"/>
      <c r="F62" s="22">
        <f>ROUND(D62*E62,2)</f>
        <v>0</v>
      </c>
      <c r="G62" s="21">
        <f>ROUND(F62*24%,2)</f>
        <v>0</v>
      </c>
      <c r="H62" s="21">
        <f>F62+G62</f>
        <v>0</v>
      </c>
    </row>
    <row r="63" spans="1:8" x14ac:dyDescent="0.15">
      <c r="A63" s="21"/>
      <c r="B63" s="21"/>
      <c r="C63" s="21"/>
      <c r="D63" s="21"/>
      <c r="E63" s="21"/>
      <c r="F63" s="22">
        <f>ROUND(D63*E63,2)</f>
        <v>0</v>
      </c>
      <c r="G63" s="21">
        <f>ROUND(F63*24%,2)</f>
        <v>0</v>
      </c>
      <c r="H63" s="21">
        <f>F63+G63</f>
        <v>0</v>
      </c>
    </row>
    <row r="64" spans="1:8" x14ac:dyDescent="0.15">
      <c r="A64" s="21"/>
      <c r="B64" s="21"/>
      <c r="C64" s="21"/>
      <c r="D64" s="21"/>
      <c r="E64" s="21"/>
      <c r="F64" s="22">
        <f>ROUND(D64*E64,2)</f>
        <v>0</v>
      </c>
      <c r="G64" s="21">
        <f>ROUND(F64*24%,2)</f>
        <v>0</v>
      </c>
      <c r="H64" s="21">
        <f>F64+G64</f>
        <v>0</v>
      </c>
    </row>
    <row r="65" spans="1:8" x14ac:dyDescent="0.15">
      <c r="A65" s="23"/>
      <c r="B65" s="23" t="s">
        <v>7</v>
      </c>
      <c r="C65" s="23"/>
      <c r="D65" s="23"/>
      <c r="E65" s="23"/>
      <c r="F65" s="23">
        <f>SUM(F62:F64)</f>
        <v>0</v>
      </c>
      <c r="G65" s="23">
        <f>SUM(G62:G64)</f>
        <v>0</v>
      </c>
      <c r="H65" s="23">
        <f>SUM(H62:H64)</f>
        <v>0</v>
      </c>
    </row>
    <row r="68" spans="1:8" ht="33.75" x14ac:dyDescent="0.15">
      <c r="B68" s="68" t="s">
        <v>7</v>
      </c>
      <c r="C68" s="60" t="s">
        <v>7</v>
      </c>
      <c r="D68" s="60" t="s">
        <v>5</v>
      </c>
      <c r="E68" s="60" t="s">
        <v>6</v>
      </c>
    </row>
    <row r="69" spans="1:8" ht="22.5" x14ac:dyDescent="0.15">
      <c r="B69" s="70" t="str">
        <f>B3</f>
        <v>ΔΑΠΑΝΕΣ ΓΙΑ ΔΙΑΜΟΡΦΩΣΗ ΧΩΡΩΝ  π.χ. ΚΟΡΜΟΠΛΑΤΕΙΕΣ</v>
      </c>
      <c r="C69" s="25"/>
      <c r="D69" s="25"/>
      <c r="E69" s="25"/>
    </row>
    <row r="70" spans="1:8" ht="22.5" x14ac:dyDescent="0.15">
      <c r="B70" s="70" t="str">
        <f>B11</f>
        <v>ΔΑΠΑΝΕΣ ΓΙΑ ΔΙΑΜΝΟΡΦΩΣΗ ΧΩΡΩΝ ΑΠΟΘΗΚΕΥΣΗΣ</v>
      </c>
      <c r="C70" s="25"/>
      <c r="D70" s="25"/>
      <c r="E70" s="25"/>
    </row>
    <row r="71" spans="1:8" ht="33.75" x14ac:dyDescent="0.15">
      <c r="B71" s="70" t="str">
        <f>B19</f>
        <v>ΔΑΠΑΝΕΣ ΓΙΑ ΕΡΓΑΛΕΙΑ ΥΛΟΤΟΜΙΑΣ, ΑΠΟΦΛΟΙΩΣΗΣ, ΤΕΜΑΧΙΣΜΟΥ κλπ</v>
      </c>
      <c r="C71" s="25"/>
      <c r="D71" s="25"/>
      <c r="E71" s="25"/>
    </row>
    <row r="72" spans="1:8" ht="22.5" x14ac:dyDescent="0.15">
      <c r="B72" s="71" t="str">
        <f>B27</f>
        <v>ΔΑΠΑΝΕΣ ΓΙΑ ΑΓΟΡΑ ΖΩΩΝ ΣΥΡΣΗΣ ΚΑΙ ΦΟΡΤΟΥ</v>
      </c>
      <c r="C72" s="25"/>
      <c r="D72" s="25"/>
      <c r="E72" s="25"/>
    </row>
    <row r="73" spans="1:8" ht="33.75" x14ac:dyDescent="0.15">
      <c r="B73" s="71" t="str">
        <f>B35</f>
        <v>ΔΑΠΑΝΕΣ ΓΙΑ ΑΓΟΡΑ ΕΞΟΠΛΙΣΜΟΥ ΑΞΙΟΠΟΙΗΣΗΣ ΥΠΟΛΕΙΜΜΑΤΩΝ ΞΥΛΕΙΑΣ</v>
      </c>
      <c r="C73" s="25"/>
      <c r="D73" s="25"/>
      <c r="E73" s="25"/>
    </row>
    <row r="74" spans="1:8" ht="67.5" x14ac:dyDescent="0.15">
      <c r="B74" s="71" t="str">
        <f>B43</f>
        <v>ΔΑΠΑΝΕΣ ΠΙΣΤΟΠΟΙΗΣΗΣ ΠΡΟΕΛΕΥΣΗΣ ΞΥΛΕΙΑΣ, ΣΥΣΤΗΜΑΤΩΝ ΔΕΟΥΣΑΣ ΕΠΙΜΕΛΕΙΑΣ, ΛΟΓΙΣΜΙΚΟΥ ΠΑΡΑΚΟΛΟΥΘΗΣΗΣ ΔΑΣΩΝ ΚΑΙ ΕΜΠΟΡΙΚΩΝ ΣΗΜΑΤΩΝ</v>
      </c>
      <c r="C74" s="25"/>
      <c r="D74" s="25"/>
      <c r="E74" s="25"/>
    </row>
    <row r="75" spans="1:8" ht="22.5" x14ac:dyDescent="0.15">
      <c r="B75" s="24" t="str">
        <f>B51</f>
        <v>ΔΑΠΑΝΕΣ ΕΚΠΟΝΗΣΗΣ ΣΧΕΔΙΩΝ ΔΙΑΧΕΙΡΙΣΗΣ ΔΑΣΩΝ κλπ</v>
      </c>
      <c r="C75" s="25"/>
      <c r="D75" s="25"/>
      <c r="E75" s="25"/>
    </row>
    <row r="76" spans="1:8" x14ac:dyDescent="0.15">
      <c r="B76" s="24" t="str">
        <f>B59</f>
        <v>ΛΟΙΠΕΣ ΔΑΠΑΝΕΣ</v>
      </c>
      <c r="C76" s="25"/>
      <c r="D76" s="25"/>
      <c r="E76" s="25"/>
    </row>
    <row r="77" spans="1:8" x14ac:dyDescent="0.15">
      <c r="B77" s="24"/>
      <c r="C77" s="25"/>
      <c r="D77" s="25"/>
      <c r="E77" s="25"/>
    </row>
    <row r="78" spans="1:8" x14ac:dyDescent="0.15">
      <c r="B78" s="25"/>
      <c r="C78" s="25"/>
      <c r="D78" s="25"/>
      <c r="E78" s="25"/>
    </row>
    <row r="79" spans="1:8" x14ac:dyDescent="0.15">
      <c r="B79" s="69" t="s">
        <v>436</v>
      </c>
      <c r="C79" s="61">
        <f>SUM(C69:C78)</f>
        <v>0</v>
      </c>
      <c r="D79" s="61">
        <f t="shared" ref="D79:E79" si="0">SUM(D69:D78)</f>
        <v>0</v>
      </c>
      <c r="E79" s="61">
        <f t="shared" si="0"/>
        <v>0</v>
      </c>
    </row>
    <row r="82" spans="6:8" ht="12" x14ac:dyDescent="0.2">
      <c r="F82" s="203" t="s">
        <v>445</v>
      </c>
      <c r="G82" s="203"/>
      <c r="H82" s="204"/>
    </row>
    <row r="83" spans="6:8" x14ac:dyDescent="0.15">
      <c r="F83" s="82"/>
      <c r="G83" s="82"/>
      <c r="H83" s="82"/>
    </row>
    <row r="84" spans="6:8" x14ac:dyDescent="0.15">
      <c r="F84" s="82"/>
      <c r="G84" s="82"/>
      <c r="H84" s="82"/>
    </row>
    <row r="85" spans="6:8" x14ac:dyDescent="0.15">
      <c r="F85" s="82"/>
      <c r="G85" s="82"/>
      <c r="H85" s="82"/>
    </row>
    <row r="86" spans="6:8" ht="12" x14ac:dyDescent="0.2">
      <c r="F86" s="205" t="s">
        <v>446</v>
      </c>
      <c r="G86" s="205"/>
      <c r="H86" s="204"/>
    </row>
  </sheetData>
  <mergeCells count="66">
    <mergeCell ref="F82:H82"/>
    <mergeCell ref="F86:H86"/>
    <mergeCell ref="G12:G13"/>
    <mergeCell ref="H12:H13"/>
    <mergeCell ref="B11:H11"/>
    <mergeCell ref="B19:H19"/>
    <mergeCell ref="G20:G21"/>
    <mergeCell ref="H20:H21"/>
    <mergeCell ref="B27:H27"/>
    <mergeCell ref="G28:G29"/>
    <mergeCell ref="H28:H29"/>
    <mergeCell ref="B35:H35"/>
    <mergeCell ref="G36:G37"/>
    <mergeCell ref="H36:H37"/>
    <mergeCell ref="B43:H43"/>
    <mergeCell ref="G44:G45"/>
    <mergeCell ref="B3:H3"/>
    <mergeCell ref="A4:A5"/>
    <mergeCell ref="C4:C5"/>
    <mergeCell ref="D4:D5"/>
    <mergeCell ref="E4:E5"/>
    <mergeCell ref="F4:F5"/>
    <mergeCell ref="G4:G5"/>
    <mergeCell ref="H4:H5"/>
    <mergeCell ref="A12:A13"/>
    <mergeCell ref="C12:C13"/>
    <mergeCell ref="D12:D13"/>
    <mergeCell ref="E12:E13"/>
    <mergeCell ref="F12:F13"/>
    <mergeCell ref="A20:A21"/>
    <mergeCell ref="C20:C21"/>
    <mergeCell ref="D20:D21"/>
    <mergeCell ref="E20:E21"/>
    <mergeCell ref="F20:F21"/>
    <mergeCell ref="A28:A29"/>
    <mergeCell ref="C28:C29"/>
    <mergeCell ref="D28:D29"/>
    <mergeCell ref="E28:E29"/>
    <mergeCell ref="F28:F29"/>
    <mergeCell ref="A36:A37"/>
    <mergeCell ref="C36:C37"/>
    <mergeCell ref="D36:D37"/>
    <mergeCell ref="E36:E37"/>
    <mergeCell ref="F36:F37"/>
    <mergeCell ref="H44:H45"/>
    <mergeCell ref="B51:H51"/>
    <mergeCell ref="A52:A53"/>
    <mergeCell ref="C52:C53"/>
    <mergeCell ref="D52:D53"/>
    <mergeCell ref="E52:E53"/>
    <mergeCell ref="F52:F53"/>
    <mergeCell ref="G52:G53"/>
    <mergeCell ref="H52:H53"/>
    <mergeCell ref="A44:A45"/>
    <mergeCell ref="C44:C45"/>
    <mergeCell ref="D44:D45"/>
    <mergeCell ref="E44:E45"/>
    <mergeCell ref="F44:F45"/>
    <mergeCell ref="B59:H59"/>
    <mergeCell ref="A60:A61"/>
    <mergeCell ref="C60:C61"/>
    <mergeCell ref="D60:D61"/>
    <mergeCell ref="E60:E61"/>
    <mergeCell ref="F60:F61"/>
    <mergeCell ref="G60:G61"/>
    <mergeCell ref="H60:H61"/>
  </mergeCells>
  <pageMargins left="0.70866141732283472" right="0.70866141732283472" top="0.74803149606299213" bottom="0.74803149606299213"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12</vt:i4>
      </vt:variant>
      <vt:variant>
        <vt:lpstr>Καθορισμένες περιοχές</vt:lpstr>
      </vt:variant>
      <vt:variant>
        <vt:i4>12</vt:i4>
      </vt:variant>
    </vt:vector>
  </HeadingPairs>
  <TitlesOfParts>
    <vt:vector size="24" baseType="lpstr">
      <vt:lpstr>ΕΞΩΦΥΛΛΟ </vt:lpstr>
      <vt:lpstr>ΚΤΙΡΙΑΚΑ ΤΙΜΕΣ ΜΟΝΑΔΑΣ</vt:lpstr>
      <vt:lpstr>ΓΕΝΙΚΕΣ ΕΠΙΛΕΞΙΜΕΣ ΔΑΠΑΝΕΣ</vt:lpstr>
      <vt:lpstr>ΔΑΠΑΝΕΣ 19.2.1.1, 19.2.1.2</vt:lpstr>
      <vt:lpstr>ΔΑΠΑΝΕΣ 19.2.3.1,19.2.2.2</vt:lpstr>
      <vt:lpstr>ΔΑΠΑΝΕΣ 19.2.2.3,19.2.3.3 </vt:lpstr>
      <vt:lpstr>ΔΑΠΑΝΕΣ 19.2.3.5</vt:lpstr>
      <vt:lpstr>ΔΑΠΑΝΕΣ 19.2.2.6</vt:lpstr>
      <vt:lpstr>ΔΑΠΑΝΕΣ 19.2.6.2</vt:lpstr>
      <vt:lpstr>ΔΑΠΑΝΕΣ 19.2.7.3</vt:lpstr>
      <vt:lpstr>ΣΥΝΟΨΗ ΚΟΣΤΟΥΣ</vt:lpstr>
      <vt:lpstr>ΧΡΗΜΑΤΟΔΟΤΗΣΗ</vt:lpstr>
      <vt:lpstr>'ΓΕΝΙΚΕΣ ΕΠΙΛΕΞΙΜΕΣ ΔΑΠΑΝΕΣ'!Print_Area</vt:lpstr>
      <vt:lpstr>'ΔΑΠΑΝΕΣ 19.2.1.1, 19.2.1.2'!Print_Area</vt:lpstr>
      <vt:lpstr>'ΔΑΠΑΝΕΣ 19.2.2.3,19.2.3.3 '!Print_Area</vt:lpstr>
      <vt:lpstr>'ΔΑΠΑΝΕΣ 19.2.2.6'!Print_Area</vt:lpstr>
      <vt:lpstr>'ΔΑΠΑΝΕΣ 19.2.3.1,19.2.2.2'!Print_Area</vt:lpstr>
      <vt:lpstr>'ΔΑΠΑΝΕΣ 19.2.3.5'!Print_Area</vt:lpstr>
      <vt:lpstr>'ΔΑΠΑΝΕΣ 19.2.6.2'!Print_Area</vt:lpstr>
      <vt:lpstr>'ΔΑΠΑΝΕΣ 19.2.7.3'!Print_Area</vt:lpstr>
      <vt:lpstr>'ΕΞΩΦΥΛΛΟ '!Print_Area</vt:lpstr>
      <vt:lpstr>'ΚΤΙΡΙΑΚΑ ΤΙΜΕΣ ΜΟΝΑΔΑΣ'!Print_Area</vt:lpstr>
      <vt:lpstr>'ΣΥΝΟΨΗ ΚΟΣΤΟΥΣ'!Print_Area</vt:lpstr>
      <vt:lpstr>ΧΡΗΜΑΤΟΔΟΤΗΣΗ!Print_Area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Τάσος Λειβαδιώτης</dc:creator>
  <cp:lastModifiedBy>Κύθηρα</cp:lastModifiedBy>
  <cp:lastPrinted>2019-01-25T13:40:44Z</cp:lastPrinted>
  <dcterms:created xsi:type="dcterms:W3CDTF">2018-08-08T08:40:02Z</dcterms:created>
  <dcterms:modified xsi:type="dcterms:W3CDTF">2019-05-09T08:04:50Z</dcterms:modified>
</cp:coreProperties>
</file>